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Popis" sheetId="1" r:id="rId1"/>
    <sheet name="Výdaje" sheetId="2" r:id="rId2"/>
    <sheet name="Příjmy" sheetId="3" r:id="rId3"/>
    <sheet name="Investice" sheetId="4" r:id="rId4"/>
  </sheets>
  <definedNames/>
  <calcPr fullCalcOnLoad="1"/>
</workbook>
</file>

<file path=xl/sharedStrings.xml><?xml version="1.0" encoding="utf-8"?>
<sst xmlns="http://schemas.openxmlformats.org/spreadsheetml/2006/main" count="257" uniqueCount="222">
  <si>
    <t xml:space="preserve">Příjmy </t>
  </si>
  <si>
    <t xml:space="preserve">               v tis. Kč</t>
  </si>
  <si>
    <t>Rozpočet</t>
  </si>
  <si>
    <t>Skutečnost</t>
  </si>
  <si>
    <t>rok 2004</t>
  </si>
  <si>
    <t>Daňové příjmy</t>
  </si>
  <si>
    <t>DPFO § 6</t>
  </si>
  <si>
    <t>DPFO § 7</t>
  </si>
  <si>
    <t>DPFO § 8</t>
  </si>
  <si>
    <t>DPPO</t>
  </si>
  <si>
    <t>DPPO obce</t>
  </si>
  <si>
    <t>DPH</t>
  </si>
  <si>
    <t>Daň z nemovitosti</t>
  </si>
  <si>
    <t>Poplatek - komun.odpad</t>
  </si>
  <si>
    <t>Poplatek ze psů</t>
  </si>
  <si>
    <t>Poplatek za veř.prostranství</t>
  </si>
  <si>
    <t>Poplatek - výherní přístroje</t>
  </si>
  <si>
    <t>Správní poplatky</t>
  </si>
  <si>
    <t>Ostatní daně a poplatky</t>
  </si>
  <si>
    <t>Nedaňové příjmy</t>
  </si>
  <si>
    <t>Příjmy z pronájmu pozemků</t>
  </si>
  <si>
    <t>Příjmy z nebytových prostor</t>
  </si>
  <si>
    <t>Příjmy z pronájmu - bytové h.</t>
  </si>
  <si>
    <t>Příjmy z lesního hospodářství</t>
  </si>
  <si>
    <t xml:space="preserve">Příjmy z knihovny </t>
  </si>
  <si>
    <t>Příjmy z kultury</t>
  </si>
  <si>
    <t>Příjmy ze hřbitova</t>
  </si>
  <si>
    <t>Úroky</t>
  </si>
  <si>
    <t>Ostatní nedaňové příjmy</t>
  </si>
  <si>
    <t>Vlastní příjmy celkem</t>
  </si>
  <si>
    <t>Dotace celkem</t>
  </si>
  <si>
    <t xml:space="preserve">4111 - dotace kr. úřadu </t>
  </si>
  <si>
    <t>4116 - ostatní neinv.dotace</t>
  </si>
  <si>
    <t>4122 - dotace pro mzdy škol</t>
  </si>
  <si>
    <t>4113 - dotace ze SF</t>
  </si>
  <si>
    <t>Investiční dotace</t>
  </si>
  <si>
    <t>4213 - inv. dotace ze SF</t>
  </si>
  <si>
    <t>Příjmy celkem</t>
  </si>
  <si>
    <t>Financování - soc.fond</t>
  </si>
  <si>
    <t xml:space="preserve">Výdaje </t>
  </si>
  <si>
    <t xml:space="preserve">            v tis. Kč</t>
  </si>
  <si>
    <t xml:space="preserve">          v tis. Kč</t>
  </si>
  <si>
    <t>z toho</t>
  </si>
  <si>
    <t>mzdy škol</t>
  </si>
  <si>
    <t>Kapitálové výdaje</t>
  </si>
  <si>
    <t>Investice</t>
  </si>
  <si>
    <t>Běžné výdaje</t>
  </si>
  <si>
    <t>Vodní hospodářství</t>
  </si>
  <si>
    <t>Dopravní obslužnost</t>
  </si>
  <si>
    <t>Silniční doprava</t>
  </si>
  <si>
    <t>Lesní hospodářství</t>
  </si>
  <si>
    <t>Bytové hospodářství</t>
  </si>
  <si>
    <t>Základní umělecká škola</t>
  </si>
  <si>
    <t>Činnosti knihovnické</t>
  </si>
  <si>
    <t>Činnost místní správy</t>
  </si>
  <si>
    <t>Příspěvek do mikroregionu</t>
  </si>
  <si>
    <t>Vytváření rezerv</t>
  </si>
  <si>
    <t>Pečovatelská služba</t>
  </si>
  <si>
    <t>Veřejné osvětlení</t>
  </si>
  <si>
    <t>Pohřebnictví</t>
  </si>
  <si>
    <t>Místní hospodářství</t>
  </si>
  <si>
    <t>Dotace</t>
  </si>
  <si>
    <t>Dotace se poskytuje na tyto účely:</t>
  </si>
  <si>
    <t>Příspěvek na státní správu</t>
  </si>
  <si>
    <t>Příspěvek na školství</t>
  </si>
  <si>
    <t>Celkem</t>
  </si>
  <si>
    <t>Dotace pochází od obcí na tyto účely:</t>
  </si>
  <si>
    <t>Školství</t>
  </si>
  <si>
    <t>Mateřská škola</t>
  </si>
  <si>
    <t>Základní škola</t>
  </si>
  <si>
    <t>Kultura</t>
  </si>
  <si>
    <t>Zájmové organizace</t>
  </si>
  <si>
    <t>Nebytové hospodářství</t>
  </si>
  <si>
    <t>Svoz komunálního odpadu</t>
  </si>
  <si>
    <t>Obrana a krizové řízení</t>
  </si>
  <si>
    <t>Požární ochrana</t>
  </si>
  <si>
    <t>Zastupitelstvo města</t>
  </si>
  <si>
    <t>Splátka úvěru na vodovod</t>
  </si>
  <si>
    <t>Platba úroků z úvěru</t>
  </si>
  <si>
    <t xml:space="preserve">Výdaje celkem </t>
  </si>
  <si>
    <t>Příspěvek - sociální fond</t>
  </si>
  <si>
    <t>Platby běžného účtu:</t>
  </si>
  <si>
    <t>Výdaje celkem</t>
  </si>
  <si>
    <t>Provoz sportovních zařízení</t>
  </si>
  <si>
    <t>Příspěvek na péči v sociálních službách</t>
  </si>
  <si>
    <t>Soc.dávky o zdrav. postižené a pomoci v hm.nouzi</t>
  </si>
  <si>
    <t>pol. 1111</t>
  </si>
  <si>
    <t>pol. 1112</t>
  </si>
  <si>
    <t>pol. 1113</t>
  </si>
  <si>
    <t>pol. 1121</t>
  </si>
  <si>
    <t>pol. 1211</t>
  </si>
  <si>
    <t>pol. 1511</t>
  </si>
  <si>
    <t>pol. 1337</t>
  </si>
  <si>
    <t>pol. 1341</t>
  </si>
  <si>
    <t>pol. 1343</t>
  </si>
  <si>
    <t>pol. 1347</t>
  </si>
  <si>
    <t>pol. 1361</t>
  </si>
  <si>
    <t>§ 6171, pol. 2131</t>
  </si>
  <si>
    <t>§ 6171, pol. 2132</t>
  </si>
  <si>
    <t>§ 3612</t>
  </si>
  <si>
    <t>§ 1031</t>
  </si>
  <si>
    <t>§ 3314</t>
  </si>
  <si>
    <t>§ 3319</t>
  </si>
  <si>
    <t>§ 3632</t>
  </si>
  <si>
    <t>§ 4351</t>
  </si>
  <si>
    <t>§ 6310, pol. 2141</t>
  </si>
  <si>
    <t>vše ostatní nedaňové</t>
  </si>
  <si>
    <t>vše ostatní daňové</t>
  </si>
  <si>
    <t>pol. 4112</t>
  </si>
  <si>
    <t>pol. 4121</t>
  </si>
  <si>
    <t>pol. 4134</t>
  </si>
  <si>
    <t>všechny položky začínají 6…</t>
  </si>
  <si>
    <t>§ 2212 kromě pol. 5193</t>
  </si>
  <si>
    <t>§ 2212, pol. 5193</t>
  </si>
  <si>
    <t>§ 2310, § 2321</t>
  </si>
  <si>
    <t>§ 3111</t>
  </si>
  <si>
    <t>§ 3113</t>
  </si>
  <si>
    <t>§ 3231</t>
  </si>
  <si>
    <t>§ 3419, pol 5229</t>
  </si>
  <si>
    <t>§ 3412, § 3421</t>
  </si>
  <si>
    <t>§ 3613</t>
  </si>
  <si>
    <t>§ 3631</t>
  </si>
  <si>
    <t>§ 3722</t>
  </si>
  <si>
    <t>§ 3745</t>
  </si>
  <si>
    <t>součet pol. 5901</t>
  </si>
  <si>
    <t>§ 5220</t>
  </si>
  <si>
    <t>§ 5512</t>
  </si>
  <si>
    <t>§ 6112</t>
  </si>
  <si>
    <t>§ 6171,§ 6310  pol. 5163</t>
  </si>
  <si>
    <t>§ 6310 pol. 5141</t>
  </si>
  <si>
    <t>§ 6409</t>
  </si>
  <si>
    <t>§ 6330 pol. 5349</t>
  </si>
  <si>
    <t>pol. 8124</t>
  </si>
  <si>
    <t>§ 3319 kromě výdajů účtu 231 40, § 3399</t>
  </si>
  <si>
    <t>Státní správa lesů</t>
  </si>
  <si>
    <t>10.rozp.op.</t>
  </si>
  <si>
    <t xml:space="preserve">Upravený </t>
  </si>
  <si>
    <t>rozpočet</t>
  </si>
  <si>
    <t>Převody účtů</t>
  </si>
  <si>
    <t>10. rozp.</t>
  </si>
  <si>
    <t>opatření</t>
  </si>
  <si>
    <t>po změně</t>
  </si>
  <si>
    <r>
      <t xml:space="preserve">       </t>
    </r>
    <r>
      <rPr>
        <sz val="10"/>
        <rFont val="Arial"/>
        <family val="2"/>
      </rPr>
      <t>v tis.Kč</t>
    </r>
  </si>
  <si>
    <t>rok 2010</t>
  </si>
  <si>
    <t>1-11/2010</t>
  </si>
  <si>
    <t>1-11/10</t>
  </si>
  <si>
    <t>v tis.Kč</t>
  </si>
  <si>
    <t>rok 2012</t>
  </si>
  <si>
    <t>DPPO za obec</t>
  </si>
  <si>
    <t>Plán investic pro rok 2012</t>
  </si>
  <si>
    <t>Vypořádání dotací</t>
  </si>
  <si>
    <t>Zastřešení letní scény</t>
  </si>
  <si>
    <r>
      <t xml:space="preserve">Položka 4116 - ostatní neinvestiční transfery ze SR </t>
    </r>
    <r>
      <rPr>
        <sz val="10"/>
        <rFont val="Arial"/>
        <family val="2"/>
      </rPr>
      <t>- rozpočet na rok 2012 se stanovuje ve výši 0 tis. Kč.</t>
    </r>
  </si>
  <si>
    <r>
      <t>Položka 4121 - dotace od obcí</t>
    </r>
    <r>
      <rPr>
        <sz val="10"/>
        <rFont val="Arial"/>
        <family val="2"/>
      </rPr>
      <t xml:space="preserve"> - rozpočet na rok 2012 se stanovuje ve výši 931 tisíc Kč.</t>
    </r>
  </si>
  <si>
    <t>Akce z loňských let</t>
  </si>
  <si>
    <t>Zateplení pavlače - bytové hospodářství</t>
  </si>
  <si>
    <t>Nákup pozemků</t>
  </si>
  <si>
    <t>Rezerva (ostatní invsetiční akce města)</t>
  </si>
  <si>
    <t>Přechody, chodníky</t>
  </si>
  <si>
    <t>Zateplení MŠ Nepomuk</t>
  </si>
  <si>
    <t>Lesní plán - p. Vaněk</t>
  </si>
  <si>
    <t>Parkoviště (u bytových zón, u ZŠ)</t>
  </si>
  <si>
    <t>Přístřešek u MěÚ</t>
  </si>
  <si>
    <t>Lesní plány - p. Chodora</t>
  </si>
  <si>
    <t>Obytná zóna za elektrárenskými bytovkami</t>
  </si>
  <si>
    <t>Urnový háj</t>
  </si>
  <si>
    <t>Zateplení ZŠ</t>
  </si>
  <si>
    <t>Přístavba ZUŠ u ZŠ</t>
  </si>
  <si>
    <t>Nové vrty</t>
  </si>
  <si>
    <t>Traktor  s valníkem</t>
  </si>
  <si>
    <t>Ochranná pásma vodních zdrojů</t>
  </si>
  <si>
    <t>Nové akce</t>
  </si>
  <si>
    <t>Dětské hřiště Dvorec náves</t>
  </si>
  <si>
    <t>Dětské hřiště U školy - Nepomuk</t>
  </si>
  <si>
    <t>Storage - úložiště dat</t>
  </si>
  <si>
    <t>Licence pro virtualizaci serverů</t>
  </si>
  <si>
    <t>Kruhový objezd U Sokolovny</t>
  </si>
  <si>
    <t>Výstavba metropolitní sítě</t>
  </si>
  <si>
    <t>SDH repase CAS 32 T148</t>
  </si>
  <si>
    <t>Výměna kotlů MěÚ</t>
  </si>
  <si>
    <t>Parčík Husova ulice, Přesanické nám.</t>
  </si>
  <si>
    <t>Sekačka s příslušenstvím</t>
  </si>
  <si>
    <t>Prodloužení kanalizace u p. Viktory</t>
  </si>
  <si>
    <t>Prodloužení kanalizace ve Dvorci, Ke Dvorům u pí Silovské</t>
  </si>
  <si>
    <t>Nové čerpadlo surové vody WILO</t>
  </si>
  <si>
    <t>Komunikace</t>
  </si>
  <si>
    <t>Veřejné osvětlení - u elektráren</t>
  </si>
  <si>
    <t>Kruhový objezd U Normy</t>
  </si>
  <si>
    <t>Kruhový objezd Pyramida</t>
  </si>
  <si>
    <r>
      <t>Položka 4112 - dotace od KÚ PK</t>
    </r>
    <r>
      <rPr>
        <sz val="10"/>
        <rFont val="Arial"/>
        <family val="2"/>
      </rPr>
      <t xml:space="preserve"> - rozpočet na rok 2012 se stanovuje ve výši 12.035 tisíc Kč.</t>
    </r>
  </si>
  <si>
    <t>Územní plán Města Nepomuk</t>
  </si>
  <si>
    <t>Rekonstrukce ulic Plzeňská, Na Kaplance,  U Pošty, Myslivecká</t>
  </si>
  <si>
    <t>Silnice Na Čiháku,  Luční</t>
  </si>
  <si>
    <t>Obytná zóna na Daníčkách - chodníky</t>
  </si>
  <si>
    <t>Deficit rozpočtu je kryt naspořenými finančními prostředky z minulých let.</t>
  </si>
  <si>
    <t>Položka 4122</t>
  </si>
  <si>
    <t xml:space="preserve">Knihovna </t>
  </si>
  <si>
    <t>Položka 4111</t>
  </si>
  <si>
    <t>Sociálně-právní ochrana dětí - ÚZ 98216</t>
  </si>
  <si>
    <t>Po změně</t>
  </si>
  <si>
    <t>Položka 4222</t>
  </si>
  <si>
    <t>Farmářské trhy</t>
  </si>
  <si>
    <t>Výchova lesních porostů</t>
  </si>
  <si>
    <t>Cyklostezka</t>
  </si>
  <si>
    <t>Autobusová zastávka - náměstí</t>
  </si>
  <si>
    <t>Prodloužení kanalizace Přesanická ul. II. Etapa</t>
  </si>
  <si>
    <t>5.rozp.op.</t>
  </si>
  <si>
    <t>5. rozpočtové opatření 2012</t>
  </si>
  <si>
    <t>5. rozpočtové</t>
  </si>
  <si>
    <t>5. rozpočtové opatření</t>
  </si>
  <si>
    <t>5.rozpočtové</t>
  </si>
  <si>
    <t>5.  rozpočtové opatření</t>
  </si>
  <si>
    <t>Dotace - 1750 tis. Kč</t>
  </si>
  <si>
    <t>Ostatní nedaňové příjmy - navýšení o 400 tis. Kč</t>
  </si>
  <si>
    <t>EU peníze školám - ÚZ 33123</t>
  </si>
  <si>
    <t>Činnost odborného lesního hospodáře</t>
  </si>
  <si>
    <t>Dotace - EU peníze školám - 395,04 tis. Kč</t>
  </si>
  <si>
    <t>Dotace - odborný lesní hospodář - 90,27 tis. Kč</t>
  </si>
  <si>
    <t>Dotace - činnost odborného lesního hospodáře - 90,27 tis.Kč</t>
  </si>
  <si>
    <t>Ostatní daně a poplatky - navýšení o 75 tis. Kč</t>
  </si>
  <si>
    <t>Poplatek ze psů - 5 tis. Kč navýšení</t>
  </si>
  <si>
    <t>Metropolitní sí't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</si>
</sst>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5]d\.\ mmmm\ yyyy"/>
    <numFmt numFmtId="177" formatCode="000\ 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4" fontId="3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47" applyFont="1">
      <alignment/>
      <protection/>
    </xf>
    <xf numFmtId="0" fontId="0" fillId="0" borderId="0" xfId="47">
      <alignment/>
      <protection/>
    </xf>
    <xf numFmtId="4" fontId="0" fillId="0" borderId="0" xfId="47" applyNumberFormat="1">
      <alignment/>
      <protection/>
    </xf>
    <xf numFmtId="4" fontId="0" fillId="0" borderId="0" xfId="47" applyNumberFormat="1" applyFont="1">
      <alignment/>
      <protection/>
    </xf>
    <xf numFmtId="0" fontId="0" fillId="0" borderId="13" xfId="47" applyBorder="1">
      <alignment/>
      <protection/>
    </xf>
    <xf numFmtId="4" fontId="1" fillId="0" borderId="13" xfId="47" applyNumberFormat="1" applyFont="1" applyBorder="1">
      <alignment/>
      <protection/>
    </xf>
    <xf numFmtId="0" fontId="1" fillId="0" borderId="13" xfId="47" applyFont="1" applyBorder="1">
      <alignment/>
      <protection/>
    </xf>
    <xf numFmtId="0" fontId="0" fillId="0" borderId="13" xfId="47" applyFont="1" applyBorder="1">
      <alignment/>
      <protection/>
    </xf>
    <xf numFmtId="4" fontId="0" fillId="0" borderId="13" xfId="47" applyNumberFormat="1" applyBorder="1">
      <alignment/>
      <protection/>
    </xf>
    <xf numFmtId="4" fontId="0" fillId="0" borderId="13" xfId="47" applyNumberFormat="1" applyFont="1" applyBorder="1">
      <alignment/>
      <protection/>
    </xf>
    <xf numFmtId="0" fontId="0" fillId="0" borderId="0" xfId="47" applyBorder="1">
      <alignment/>
      <protection/>
    </xf>
    <xf numFmtId="4" fontId="1" fillId="0" borderId="0" xfId="47" applyNumberFormat="1" applyFont="1" applyBorder="1">
      <alignment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3.140625" style="0" customWidth="1"/>
    <col min="2" max="2" width="14.00390625" style="2" customWidth="1"/>
    <col min="3" max="3" width="19.00390625" style="2" customWidth="1"/>
    <col min="4" max="4" width="13.57421875" style="2" customWidth="1"/>
  </cols>
  <sheetData>
    <row r="1" spans="1:3" ht="21.75" customHeight="1">
      <c r="A1" s="25" t="s">
        <v>61</v>
      </c>
      <c r="C1" s="50" t="s">
        <v>211</v>
      </c>
    </row>
    <row r="2" ht="14.25" customHeight="1">
      <c r="A2" s="28" t="s">
        <v>197</v>
      </c>
    </row>
    <row r="3" spans="1:4" ht="15" customHeight="1">
      <c r="A3" s="12" t="s">
        <v>198</v>
      </c>
      <c r="B3" s="22">
        <v>406.82</v>
      </c>
      <c r="C3" s="22"/>
      <c r="D3" s="22">
        <f>B3+C3</f>
        <v>406.82</v>
      </c>
    </row>
    <row r="4" spans="1:4" ht="15" customHeight="1">
      <c r="A4" s="10" t="s">
        <v>65</v>
      </c>
      <c r="B4" s="11"/>
      <c r="C4" s="11">
        <v>203.41</v>
      </c>
      <c r="D4" s="11">
        <v>203.41</v>
      </c>
    </row>
    <row r="5" spans="1:4" ht="14.25" customHeight="1">
      <c r="A5" s="51"/>
      <c r="B5" s="27"/>
      <c r="C5" s="27"/>
      <c r="D5" s="27"/>
    </row>
    <row r="6" spans="1:4" ht="12" customHeight="1">
      <c r="A6" s="51"/>
      <c r="B6" s="27"/>
      <c r="C6" s="27"/>
      <c r="D6" s="27"/>
    </row>
    <row r="7" spans="1:4" ht="12.75">
      <c r="A7" s="68" t="s">
        <v>189</v>
      </c>
      <c r="B7" s="69"/>
      <c r="C7" s="69"/>
      <c r="D7" s="69"/>
    </row>
    <row r="8" spans="1:4" ht="12.75">
      <c r="A8" s="69"/>
      <c r="B8" s="69"/>
      <c r="C8" s="69"/>
      <c r="D8" s="69"/>
    </row>
    <row r="9" spans="1:4" ht="12.75">
      <c r="A9" s="30" t="s">
        <v>62</v>
      </c>
      <c r="B9" s="13"/>
      <c r="C9" s="13"/>
      <c r="D9" s="13"/>
    </row>
    <row r="10" spans="1:4" ht="12.75">
      <c r="A10" s="30" t="s">
        <v>63</v>
      </c>
      <c r="B10" s="22">
        <v>11199.3</v>
      </c>
      <c r="C10" s="13"/>
      <c r="D10" s="13"/>
    </row>
    <row r="11" spans="1:4" ht="12.75">
      <c r="A11" s="30" t="s">
        <v>64</v>
      </c>
      <c r="B11" s="22">
        <v>835.7</v>
      </c>
      <c r="C11" s="13"/>
      <c r="D11" s="13"/>
    </row>
    <row r="12" spans="1:4" ht="12.75">
      <c r="A12" s="30" t="s">
        <v>65</v>
      </c>
      <c r="B12" s="22">
        <f>SUM(B10:B11)</f>
        <v>12035</v>
      </c>
      <c r="C12" s="13"/>
      <c r="D12" s="13"/>
    </row>
    <row r="13" spans="1:2" ht="12.75">
      <c r="A13" s="33"/>
      <c r="B13" s="9"/>
    </row>
    <row r="14" spans="1:4" ht="12.75">
      <c r="A14" s="70" t="s">
        <v>152</v>
      </c>
      <c r="B14" s="68"/>
      <c r="C14" s="68"/>
      <c r="D14" s="68"/>
    </row>
    <row r="15" spans="1:4" ht="12.75">
      <c r="A15" s="68"/>
      <c r="B15" s="68"/>
      <c r="C15" s="68"/>
      <c r="D15" s="68"/>
    </row>
    <row r="16" spans="1:4" ht="12.75">
      <c r="A16" s="31" t="s">
        <v>62</v>
      </c>
      <c r="B16" s="32"/>
      <c r="C16" s="31"/>
      <c r="D16" s="31"/>
    </row>
    <row r="17" spans="1:4" ht="12.75">
      <c r="A17" s="35" t="s">
        <v>84</v>
      </c>
      <c r="B17" s="22">
        <v>0</v>
      </c>
      <c r="C17" s="22"/>
      <c r="D17" s="22">
        <f>B17+C17</f>
        <v>0</v>
      </c>
    </row>
    <row r="18" spans="1:4" ht="12.75">
      <c r="A18" s="35" t="s">
        <v>85</v>
      </c>
      <c r="B18" s="22">
        <v>97.6</v>
      </c>
      <c r="C18" s="22"/>
      <c r="D18" s="22">
        <f>B18+C18</f>
        <v>97.6</v>
      </c>
    </row>
    <row r="19" spans="1:4" ht="12.75">
      <c r="A19" s="35" t="s">
        <v>214</v>
      </c>
      <c r="B19" s="22"/>
      <c r="C19" s="22">
        <v>395.04</v>
      </c>
      <c r="D19" s="22">
        <f>B19+C19</f>
        <v>395.04</v>
      </c>
    </row>
    <row r="20" spans="1:4" ht="12.75">
      <c r="A20" s="35" t="s">
        <v>215</v>
      </c>
      <c r="B20" s="22"/>
      <c r="C20" s="22">
        <v>90.27</v>
      </c>
      <c r="D20" s="22">
        <f>B20+C20</f>
        <v>90.27</v>
      </c>
    </row>
    <row r="21" spans="1:4" ht="12.75">
      <c r="A21" s="30"/>
      <c r="B21" s="22">
        <f>SUM(B17:B18)</f>
        <v>97.6</v>
      </c>
      <c r="C21" s="22">
        <f>SUM(C17:C20)</f>
        <v>485.31</v>
      </c>
      <c r="D21" s="22">
        <f>SUM(D17:D20)</f>
        <v>582.91</v>
      </c>
    </row>
    <row r="22" spans="1:4" ht="12.75">
      <c r="A22" s="68" t="s">
        <v>153</v>
      </c>
      <c r="B22" s="68"/>
      <c r="C22" s="68"/>
      <c r="D22" s="68"/>
    </row>
    <row r="23" spans="1:4" ht="12.75">
      <c r="A23" s="68"/>
      <c r="B23" s="68"/>
      <c r="C23" s="68"/>
      <c r="D23" s="68"/>
    </row>
    <row r="24" spans="1:4" ht="12.75">
      <c r="A24" s="30" t="s">
        <v>66</v>
      </c>
      <c r="B24" s="13"/>
      <c r="C24" s="13"/>
      <c r="D24" s="13"/>
    </row>
    <row r="25" spans="1:4" ht="12.75">
      <c r="A25" s="30" t="s">
        <v>67</v>
      </c>
      <c r="B25" s="13">
        <v>831</v>
      </c>
      <c r="C25" s="13"/>
      <c r="D25" s="13">
        <v>831</v>
      </c>
    </row>
    <row r="26" spans="1:4" ht="12.75">
      <c r="A26" s="30" t="s">
        <v>57</v>
      </c>
      <c r="B26" s="13">
        <v>100</v>
      </c>
      <c r="C26" s="13"/>
      <c r="D26" s="13">
        <v>100</v>
      </c>
    </row>
    <row r="27" spans="1:4" ht="12.75">
      <c r="A27" s="30" t="s">
        <v>65</v>
      </c>
      <c r="B27" s="13">
        <f>SUM(B25:B26)</f>
        <v>931</v>
      </c>
      <c r="C27" s="13"/>
      <c r="D27" s="13">
        <v>931</v>
      </c>
    </row>
    <row r="28" spans="1:2" ht="12.75">
      <c r="A28" s="33"/>
      <c r="B28" s="9"/>
    </row>
    <row r="29" spans="1:2" ht="12.75">
      <c r="A29" s="53" t="s">
        <v>195</v>
      </c>
      <c r="B29" s="9"/>
    </row>
    <row r="30" spans="1:4" ht="12.75">
      <c r="A30" s="54" t="s">
        <v>196</v>
      </c>
      <c r="B30" s="13">
        <v>433.85</v>
      </c>
      <c r="C30" s="13"/>
      <c r="D30" s="13">
        <v>433.85</v>
      </c>
    </row>
    <row r="31" spans="1:4" ht="12.75">
      <c r="A31" s="35" t="s">
        <v>202</v>
      </c>
      <c r="B31" s="13">
        <v>21.25</v>
      </c>
      <c r="C31" s="13"/>
      <c r="D31" s="13">
        <v>21.25</v>
      </c>
    </row>
    <row r="32" spans="1:4" ht="12.75">
      <c r="A32" s="55" t="s">
        <v>65</v>
      </c>
      <c r="B32" s="11">
        <f>SUM(B30:B31)</f>
        <v>455.1</v>
      </c>
      <c r="C32" s="13"/>
      <c r="D32" s="13">
        <f>SUM(D30:D31)</f>
        <v>455.1</v>
      </c>
    </row>
    <row r="34" ht="12.75">
      <c r="A34" s="53" t="s">
        <v>200</v>
      </c>
    </row>
    <row r="35" spans="1:4" ht="12.75">
      <c r="A35" s="30" t="s">
        <v>201</v>
      </c>
      <c r="B35" s="13">
        <v>17.28</v>
      </c>
      <c r="C35" s="13"/>
      <c r="D35" s="13">
        <v>17.28</v>
      </c>
    </row>
    <row r="36" spans="1:4" ht="12.75">
      <c r="A36" s="30" t="s">
        <v>221</v>
      </c>
      <c r="B36" s="13"/>
      <c r="C36" s="13">
        <v>1750</v>
      </c>
      <c r="D36" s="13">
        <f>B36+C36</f>
        <v>1750</v>
      </c>
    </row>
    <row r="37" spans="1:4" ht="12.75">
      <c r="A37" s="30"/>
      <c r="B37" s="13">
        <f>SUM(B35)</f>
        <v>17.28</v>
      </c>
      <c r="C37" s="13">
        <f>SUM(C35:C36)</f>
        <v>1750</v>
      </c>
      <c r="D37" s="13">
        <f>SUM(D35:D36)</f>
        <v>1767.28</v>
      </c>
    </row>
  </sheetData>
  <sheetProtection/>
  <mergeCells count="3">
    <mergeCell ref="A7:D8"/>
    <mergeCell ref="A14:D15"/>
    <mergeCell ref="A22:D23"/>
  </mergeCells>
  <printOptions/>
  <pageMargins left="0.787401575" right="0.787401575" top="0.984251969" bottom="0.984251969" header="0.4921259845" footer="0.4921259845"/>
  <pageSetup horizontalDpi="600" verticalDpi="600" orientation="portrait" paperSize="9" scale="9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B8">
      <selection activeCell="L64" sqref="L64"/>
    </sheetView>
  </sheetViews>
  <sheetFormatPr defaultColWidth="9.140625" defaultRowHeight="12.75"/>
  <cols>
    <col min="1" max="1" width="59.00390625" style="0" hidden="1" customWidth="1"/>
    <col min="2" max="2" width="31.421875" style="0" customWidth="1"/>
    <col min="3" max="3" width="11.57421875" style="2" hidden="1" customWidth="1"/>
    <col min="4" max="4" width="12.140625" style="2" hidden="1" customWidth="1"/>
    <col min="5" max="5" width="10.140625" style="2" hidden="1" customWidth="1"/>
    <col min="6" max="6" width="10.57421875" style="2" hidden="1" customWidth="1"/>
    <col min="7" max="7" width="11.28125" style="2" hidden="1" customWidth="1"/>
    <col min="8" max="8" width="11.140625" style="0" hidden="1" customWidth="1"/>
    <col min="9" max="9" width="11.28125" style="0" hidden="1" customWidth="1"/>
    <col min="10" max="10" width="12.57421875" style="2" customWidth="1"/>
    <col min="11" max="11" width="13.7109375" style="2" customWidth="1"/>
    <col min="12" max="12" width="12.8515625" style="2" customWidth="1"/>
  </cols>
  <sheetData>
    <row r="1" ht="15.75">
      <c r="B1" s="36" t="s">
        <v>207</v>
      </c>
    </row>
    <row r="3" spans="2:9" ht="19.5" customHeight="1">
      <c r="B3" s="1" t="s">
        <v>39</v>
      </c>
      <c r="C3" s="18" t="s">
        <v>40</v>
      </c>
      <c r="F3" s="3" t="s">
        <v>41</v>
      </c>
      <c r="G3" s="9"/>
      <c r="H3" s="33"/>
      <c r="I3" s="33"/>
    </row>
    <row r="4" spans="3:12" ht="12.75">
      <c r="C4" s="5" t="s">
        <v>2</v>
      </c>
      <c r="D4" s="6" t="s">
        <v>3</v>
      </c>
      <c r="E4" s="6"/>
      <c r="F4" s="41" t="s">
        <v>42</v>
      </c>
      <c r="G4" s="43" t="s">
        <v>135</v>
      </c>
      <c r="H4" s="44" t="s">
        <v>136</v>
      </c>
      <c r="I4" s="44" t="s">
        <v>3</v>
      </c>
      <c r="J4" s="5" t="s">
        <v>2</v>
      </c>
      <c r="K4" s="43" t="s">
        <v>210</v>
      </c>
      <c r="L4" s="43" t="s">
        <v>2</v>
      </c>
    </row>
    <row r="5" spans="3:12" ht="12.75">
      <c r="C5" s="19" t="s">
        <v>143</v>
      </c>
      <c r="D5" s="8" t="s">
        <v>4</v>
      </c>
      <c r="E5" s="8"/>
      <c r="F5" s="42" t="s">
        <v>43</v>
      </c>
      <c r="G5" s="45"/>
      <c r="H5" s="46" t="s">
        <v>137</v>
      </c>
      <c r="I5" s="46" t="s">
        <v>145</v>
      </c>
      <c r="J5" s="45" t="s">
        <v>147</v>
      </c>
      <c r="K5" s="19" t="s">
        <v>140</v>
      </c>
      <c r="L5" s="19" t="s">
        <v>141</v>
      </c>
    </row>
    <row r="6" spans="1:12" ht="12.75">
      <c r="A6" s="30"/>
      <c r="B6" s="20" t="s">
        <v>44</v>
      </c>
      <c r="C6" s="19">
        <f>C8</f>
        <v>0</v>
      </c>
      <c r="D6" s="11">
        <f>D8</f>
        <v>0</v>
      </c>
      <c r="E6" s="11"/>
      <c r="F6" s="37"/>
      <c r="G6" s="11">
        <f>G8</f>
        <v>0</v>
      </c>
      <c r="H6" s="11">
        <f>C6+G6</f>
        <v>0</v>
      </c>
      <c r="I6" s="11">
        <f>I8</f>
        <v>0</v>
      </c>
      <c r="J6" s="11">
        <f>J8</f>
        <v>39920</v>
      </c>
      <c r="K6" s="11">
        <f>K8</f>
        <v>0</v>
      </c>
      <c r="L6" s="11">
        <f>J6+K6</f>
        <v>39920</v>
      </c>
    </row>
    <row r="7" spans="1:12" ht="12" customHeight="1" hidden="1">
      <c r="A7" s="30"/>
      <c r="B7" s="21"/>
      <c r="C7" s="13"/>
      <c r="D7" s="13"/>
      <c r="E7" s="22"/>
      <c r="F7" s="38"/>
      <c r="G7" s="22"/>
      <c r="H7" s="11">
        <f>C7+G7</f>
        <v>0</v>
      </c>
      <c r="I7" s="12"/>
      <c r="J7" s="13"/>
      <c r="K7" s="13"/>
      <c r="L7" s="13">
        <f aca="true" t="shared" si="0" ref="L7:L52">J7+K7</f>
        <v>0</v>
      </c>
    </row>
    <row r="8" spans="1:12" ht="12.75">
      <c r="A8" s="30" t="s">
        <v>111</v>
      </c>
      <c r="B8" s="21" t="s">
        <v>45</v>
      </c>
      <c r="C8" s="13"/>
      <c r="D8" s="13"/>
      <c r="E8" s="22"/>
      <c r="F8" s="38"/>
      <c r="G8" s="22"/>
      <c r="H8" s="22"/>
      <c r="I8" s="22"/>
      <c r="J8" s="13">
        <v>39920</v>
      </c>
      <c r="K8" s="13"/>
      <c r="L8" s="13">
        <f t="shared" si="0"/>
        <v>39920</v>
      </c>
    </row>
    <row r="9" spans="1:12" ht="12.75">
      <c r="A9" s="30"/>
      <c r="B9" s="20" t="s">
        <v>46</v>
      </c>
      <c r="C9" s="11">
        <f>SUM(C10:C45)</f>
        <v>0</v>
      </c>
      <c r="D9" s="11">
        <f>SUM(D10:D40)</f>
        <v>0</v>
      </c>
      <c r="E9" s="11"/>
      <c r="F9" s="37"/>
      <c r="G9" s="11">
        <f>SUM(G10:G45)</f>
        <v>0</v>
      </c>
      <c r="H9" s="11">
        <f>C9+G9</f>
        <v>0</v>
      </c>
      <c r="I9" s="11">
        <f>SUM(I10:I45)</f>
        <v>0</v>
      </c>
      <c r="J9" s="11">
        <f>SUM(J10:J46)</f>
        <v>268951.93</v>
      </c>
      <c r="K9" s="11">
        <f>SUM(K10:K46)</f>
        <v>485.31</v>
      </c>
      <c r="L9" s="11">
        <f t="shared" si="0"/>
        <v>269437.24</v>
      </c>
    </row>
    <row r="10" spans="1:12" ht="12.75">
      <c r="A10" s="30" t="s">
        <v>100</v>
      </c>
      <c r="B10" s="21" t="s">
        <v>50</v>
      </c>
      <c r="C10" s="13"/>
      <c r="D10" s="13"/>
      <c r="E10" s="22"/>
      <c r="F10" s="38"/>
      <c r="G10" s="22"/>
      <c r="H10" s="22"/>
      <c r="I10" s="47"/>
      <c r="J10" s="22">
        <v>2358.97</v>
      </c>
      <c r="K10" s="13"/>
      <c r="L10" s="13">
        <f t="shared" si="0"/>
        <v>2358.97</v>
      </c>
    </row>
    <row r="11" spans="1:12" ht="12" customHeight="1" hidden="1">
      <c r="A11" s="30"/>
      <c r="B11" s="23"/>
      <c r="C11" s="13"/>
      <c r="D11" s="13"/>
      <c r="E11" s="22"/>
      <c r="F11" s="38"/>
      <c r="G11" s="22"/>
      <c r="H11" s="22"/>
      <c r="I11" s="22"/>
      <c r="J11" s="13"/>
      <c r="K11" s="13"/>
      <c r="L11" s="13">
        <f t="shared" si="0"/>
        <v>0</v>
      </c>
    </row>
    <row r="12" spans="1:12" ht="12" customHeight="1">
      <c r="A12" s="30"/>
      <c r="B12" s="23" t="s">
        <v>134</v>
      </c>
      <c r="C12" s="13"/>
      <c r="D12" s="13"/>
      <c r="E12" s="22"/>
      <c r="F12" s="38"/>
      <c r="G12" s="22"/>
      <c r="H12" s="22"/>
      <c r="I12" s="22"/>
      <c r="J12" s="22">
        <v>100</v>
      </c>
      <c r="K12" s="13">
        <v>90.27</v>
      </c>
      <c r="L12" s="13">
        <f t="shared" si="0"/>
        <v>190.26999999999998</v>
      </c>
    </row>
    <row r="13" spans="1:12" ht="12.75">
      <c r="A13" s="30" t="s">
        <v>112</v>
      </c>
      <c r="B13" s="23" t="s">
        <v>49</v>
      </c>
      <c r="C13" s="13"/>
      <c r="D13" s="13"/>
      <c r="E13" s="22"/>
      <c r="F13" s="38"/>
      <c r="G13" s="22"/>
      <c r="H13" s="22"/>
      <c r="I13" s="47"/>
      <c r="J13" s="13">
        <v>800</v>
      </c>
      <c r="K13" s="13"/>
      <c r="L13" s="13">
        <f t="shared" si="0"/>
        <v>800</v>
      </c>
    </row>
    <row r="14" spans="1:12" ht="12.75">
      <c r="A14" s="30" t="s">
        <v>113</v>
      </c>
      <c r="B14" s="23" t="s">
        <v>48</v>
      </c>
      <c r="C14" s="13"/>
      <c r="D14" s="13"/>
      <c r="E14" s="22"/>
      <c r="F14" s="38"/>
      <c r="G14" s="22"/>
      <c r="H14" s="22"/>
      <c r="I14" s="47"/>
      <c r="J14" s="13">
        <v>150</v>
      </c>
      <c r="K14" s="13"/>
      <c r="L14" s="13">
        <f t="shared" si="0"/>
        <v>150</v>
      </c>
    </row>
    <row r="15" spans="1:12" ht="12.75">
      <c r="A15" s="30" t="s">
        <v>114</v>
      </c>
      <c r="B15" s="23" t="s">
        <v>47</v>
      </c>
      <c r="C15" s="13"/>
      <c r="D15" s="13"/>
      <c r="E15" s="22"/>
      <c r="F15" s="38"/>
      <c r="G15" s="22"/>
      <c r="H15" s="22"/>
      <c r="I15" s="47"/>
      <c r="J15" s="22">
        <v>1000</v>
      </c>
      <c r="K15" s="13"/>
      <c r="L15" s="13">
        <f t="shared" si="0"/>
        <v>1000</v>
      </c>
    </row>
    <row r="16" spans="1:12" ht="12.75">
      <c r="A16" s="30" t="s">
        <v>115</v>
      </c>
      <c r="B16" s="23" t="s">
        <v>68</v>
      </c>
      <c r="C16" s="13"/>
      <c r="D16" s="13"/>
      <c r="E16" s="22"/>
      <c r="F16" s="38"/>
      <c r="G16" s="22"/>
      <c r="H16" s="22"/>
      <c r="I16" s="47"/>
      <c r="J16" s="13">
        <v>1681.7</v>
      </c>
      <c r="K16" s="13"/>
      <c r="L16" s="13">
        <f t="shared" si="0"/>
        <v>1681.7</v>
      </c>
    </row>
    <row r="17" spans="1:12" ht="12.75">
      <c r="A17" s="30" t="s">
        <v>116</v>
      </c>
      <c r="B17" s="23" t="s">
        <v>69</v>
      </c>
      <c r="C17" s="13"/>
      <c r="D17" s="13"/>
      <c r="E17" s="22"/>
      <c r="F17" s="38"/>
      <c r="G17" s="22"/>
      <c r="H17" s="22"/>
      <c r="I17" s="47"/>
      <c r="J17" s="13">
        <v>4025</v>
      </c>
      <c r="K17" s="13">
        <v>395.04</v>
      </c>
      <c r="L17" s="13">
        <f t="shared" si="0"/>
        <v>4420.04</v>
      </c>
    </row>
    <row r="18" spans="1:12" ht="12.75">
      <c r="A18" s="30" t="s">
        <v>117</v>
      </c>
      <c r="B18" s="23" t="s">
        <v>52</v>
      </c>
      <c r="C18" s="13"/>
      <c r="D18" s="13"/>
      <c r="E18" s="22"/>
      <c r="F18" s="38"/>
      <c r="G18" s="22"/>
      <c r="H18" s="22"/>
      <c r="I18" s="47"/>
      <c r="J18" s="22">
        <v>339</v>
      </c>
      <c r="K18" s="13"/>
      <c r="L18" s="13">
        <f t="shared" si="0"/>
        <v>339</v>
      </c>
    </row>
    <row r="19" spans="1:12" ht="12.75">
      <c r="A19" s="30" t="s">
        <v>101</v>
      </c>
      <c r="B19" s="23" t="s">
        <v>53</v>
      </c>
      <c r="C19" s="13"/>
      <c r="D19" s="13"/>
      <c r="E19" s="22"/>
      <c r="F19" s="38"/>
      <c r="G19" s="22"/>
      <c r="H19" s="22"/>
      <c r="I19" s="47"/>
      <c r="J19" s="22">
        <v>1433.85</v>
      </c>
      <c r="K19" s="13"/>
      <c r="L19" s="13">
        <f t="shared" si="0"/>
        <v>1433.85</v>
      </c>
    </row>
    <row r="20" spans="1:12" ht="12.75">
      <c r="A20" s="30" t="s">
        <v>133</v>
      </c>
      <c r="B20" s="23" t="s">
        <v>70</v>
      </c>
      <c r="C20" s="13"/>
      <c r="D20" s="13"/>
      <c r="E20" s="22"/>
      <c r="F20" s="38"/>
      <c r="G20" s="22"/>
      <c r="H20" s="22"/>
      <c r="I20" s="47"/>
      <c r="J20" s="22">
        <v>2665</v>
      </c>
      <c r="K20" s="13"/>
      <c r="L20" s="13">
        <f t="shared" si="0"/>
        <v>2665</v>
      </c>
    </row>
    <row r="21" spans="1:12" ht="12.75">
      <c r="A21" s="30" t="s">
        <v>118</v>
      </c>
      <c r="B21" s="23" t="s">
        <v>71</v>
      </c>
      <c r="C21" s="13"/>
      <c r="D21" s="13"/>
      <c r="E21" s="22"/>
      <c r="F21" s="38"/>
      <c r="G21" s="22"/>
      <c r="H21" s="22"/>
      <c r="I21" s="47"/>
      <c r="J21" s="22">
        <v>300</v>
      </c>
      <c r="K21" s="13"/>
      <c r="L21" s="13">
        <f t="shared" si="0"/>
        <v>300</v>
      </c>
    </row>
    <row r="22" spans="1:12" ht="12.75">
      <c r="A22" s="30" t="s">
        <v>119</v>
      </c>
      <c r="B22" s="23" t="s">
        <v>83</v>
      </c>
      <c r="C22" s="22"/>
      <c r="D22" s="13"/>
      <c r="E22" s="22"/>
      <c r="F22" s="38"/>
      <c r="G22" s="22"/>
      <c r="H22" s="22"/>
      <c r="I22" s="47"/>
      <c r="J22" s="13">
        <v>150</v>
      </c>
      <c r="K22" s="13"/>
      <c r="L22" s="13">
        <f t="shared" si="0"/>
        <v>150</v>
      </c>
    </row>
    <row r="23" spans="1:12" ht="12.75">
      <c r="A23" s="30" t="s">
        <v>104</v>
      </c>
      <c r="B23" s="23" t="s">
        <v>57</v>
      </c>
      <c r="C23" s="13"/>
      <c r="D23" s="13"/>
      <c r="E23" s="22"/>
      <c r="F23" s="38"/>
      <c r="G23" s="22"/>
      <c r="H23" s="22"/>
      <c r="I23" s="47"/>
      <c r="J23" s="22">
        <v>650</v>
      </c>
      <c r="K23" s="13"/>
      <c r="L23" s="13">
        <f t="shared" si="0"/>
        <v>650</v>
      </c>
    </row>
    <row r="24" spans="1:12" ht="12.75">
      <c r="A24" s="30" t="s">
        <v>99</v>
      </c>
      <c r="B24" s="23" t="s">
        <v>51</v>
      </c>
      <c r="C24" s="40"/>
      <c r="D24" s="13"/>
      <c r="E24" s="22"/>
      <c r="F24" s="38"/>
      <c r="G24" s="22"/>
      <c r="H24" s="22"/>
      <c r="I24" s="47"/>
      <c r="J24" s="13">
        <v>7400</v>
      </c>
      <c r="K24" s="13"/>
      <c r="L24" s="13">
        <f t="shared" si="0"/>
        <v>7400</v>
      </c>
    </row>
    <row r="25" spans="1:12" ht="12.75">
      <c r="A25" s="30" t="s">
        <v>120</v>
      </c>
      <c r="B25" s="23" t="s">
        <v>72</v>
      </c>
      <c r="C25" s="13"/>
      <c r="D25" s="13"/>
      <c r="E25" s="22"/>
      <c r="F25" s="38"/>
      <c r="G25" s="22"/>
      <c r="H25" s="22"/>
      <c r="I25" s="47"/>
      <c r="J25" s="22">
        <v>2390</v>
      </c>
      <c r="K25" s="13"/>
      <c r="L25" s="13">
        <f t="shared" si="0"/>
        <v>2390</v>
      </c>
    </row>
    <row r="26" spans="1:12" ht="12.75">
      <c r="A26" s="30" t="s">
        <v>121</v>
      </c>
      <c r="B26" s="23" t="s">
        <v>58</v>
      </c>
      <c r="C26" s="13"/>
      <c r="D26" s="13"/>
      <c r="E26" s="22"/>
      <c r="F26" s="38"/>
      <c r="G26" s="22"/>
      <c r="H26" s="22"/>
      <c r="I26" s="47"/>
      <c r="J26" s="13">
        <v>500</v>
      </c>
      <c r="K26" s="13"/>
      <c r="L26" s="13">
        <f t="shared" si="0"/>
        <v>500</v>
      </c>
    </row>
    <row r="27" spans="1:12" ht="12.75">
      <c r="A27" s="30" t="s">
        <v>103</v>
      </c>
      <c r="B27" s="23" t="s">
        <v>59</v>
      </c>
      <c r="C27" s="13"/>
      <c r="D27" s="13"/>
      <c r="E27" s="22"/>
      <c r="F27" s="38"/>
      <c r="G27" s="22"/>
      <c r="H27" s="22"/>
      <c r="I27" s="47"/>
      <c r="J27" s="13">
        <v>40</v>
      </c>
      <c r="K27" s="13"/>
      <c r="L27" s="13">
        <f t="shared" si="0"/>
        <v>40</v>
      </c>
    </row>
    <row r="28" spans="1:12" ht="12.75">
      <c r="A28" s="30" t="s">
        <v>122</v>
      </c>
      <c r="B28" s="23" t="s">
        <v>73</v>
      </c>
      <c r="C28" s="13"/>
      <c r="D28" s="13"/>
      <c r="E28" s="22"/>
      <c r="F28" s="38"/>
      <c r="G28" s="22"/>
      <c r="H28" s="22"/>
      <c r="I28" s="47"/>
      <c r="J28" s="13">
        <v>3000</v>
      </c>
      <c r="K28" s="13"/>
      <c r="L28" s="13">
        <f t="shared" si="0"/>
        <v>3000</v>
      </c>
    </row>
    <row r="29" spans="1:12" ht="12.75" hidden="1">
      <c r="A29" s="30"/>
      <c r="B29" s="23"/>
      <c r="C29" s="13"/>
      <c r="D29" s="13"/>
      <c r="E29" s="22"/>
      <c r="F29" s="38"/>
      <c r="G29" s="22"/>
      <c r="H29" s="22"/>
      <c r="I29" s="22"/>
      <c r="J29" s="13"/>
      <c r="K29" s="13"/>
      <c r="L29" s="13">
        <f t="shared" si="0"/>
        <v>0</v>
      </c>
    </row>
    <row r="30" spans="1:12" ht="12.75">
      <c r="A30" s="30" t="s">
        <v>123</v>
      </c>
      <c r="B30" s="23" t="s">
        <v>60</v>
      </c>
      <c r="C30" s="13"/>
      <c r="D30" s="13"/>
      <c r="E30" s="22"/>
      <c r="F30" s="38"/>
      <c r="G30" s="22"/>
      <c r="H30" s="22"/>
      <c r="I30" s="47"/>
      <c r="J30" s="22">
        <v>4500</v>
      </c>
      <c r="K30" s="13"/>
      <c r="L30" s="13">
        <f t="shared" si="0"/>
        <v>4500</v>
      </c>
    </row>
    <row r="31" spans="1:12" ht="12.75">
      <c r="A31" s="30" t="s">
        <v>125</v>
      </c>
      <c r="B31" s="23" t="s">
        <v>74</v>
      </c>
      <c r="C31" s="13"/>
      <c r="D31" s="13"/>
      <c r="E31" s="22"/>
      <c r="F31" s="38"/>
      <c r="G31" s="22"/>
      <c r="H31" s="22"/>
      <c r="I31" s="47"/>
      <c r="J31" s="13">
        <v>16.5</v>
      </c>
      <c r="K31" s="13"/>
      <c r="L31" s="13">
        <f t="shared" si="0"/>
        <v>16.5</v>
      </c>
    </row>
    <row r="32" spans="1:12" ht="11.25" customHeight="1" hidden="1">
      <c r="A32" s="30"/>
      <c r="B32" s="23"/>
      <c r="C32" s="13"/>
      <c r="D32" s="13"/>
      <c r="E32" s="22"/>
      <c r="F32" s="38"/>
      <c r="G32" s="22"/>
      <c r="H32" s="22"/>
      <c r="I32" s="22"/>
      <c r="J32" s="13"/>
      <c r="K32" s="13"/>
      <c r="L32" s="13">
        <f t="shared" si="0"/>
        <v>0</v>
      </c>
    </row>
    <row r="33" spans="1:12" ht="12.75">
      <c r="A33" s="30" t="s">
        <v>126</v>
      </c>
      <c r="B33" s="23" t="s">
        <v>75</v>
      </c>
      <c r="C33" s="13"/>
      <c r="D33" s="13"/>
      <c r="E33" s="22"/>
      <c r="F33" s="38"/>
      <c r="G33" s="22"/>
      <c r="H33" s="22"/>
      <c r="I33" s="47"/>
      <c r="J33" s="22">
        <v>575</v>
      </c>
      <c r="K33" s="13"/>
      <c r="L33" s="13">
        <f t="shared" si="0"/>
        <v>575</v>
      </c>
    </row>
    <row r="34" spans="1:12" ht="13.5" customHeight="1" hidden="1">
      <c r="A34" s="30"/>
      <c r="B34" s="23"/>
      <c r="C34" s="13"/>
      <c r="D34" s="13"/>
      <c r="E34" s="22"/>
      <c r="F34" s="38"/>
      <c r="G34" s="22"/>
      <c r="H34" s="22"/>
      <c r="I34" s="22"/>
      <c r="J34" s="13"/>
      <c r="K34" s="13"/>
      <c r="L34" s="13">
        <f t="shared" si="0"/>
        <v>0</v>
      </c>
    </row>
    <row r="35" spans="1:12" ht="13.5" customHeight="1">
      <c r="A35" s="30" t="s">
        <v>127</v>
      </c>
      <c r="B35" s="23" t="s">
        <v>76</v>
      </c>
      <c r="C35" s="13"/>
      <c r="D35" s="13"/>
      <c r="E35" s="22"/>
      <c r="F35" s="38"/>
      <c r="G35" s="22"/>
      <c r="H35" s="22"/>
      <c r="I35" s="47"/>
      <c r="J35" s="13">
        <v>1900</v>
      </c>
      <c r="K35" s="13"/>
      <c r="L35" s="13">
        <f t="shared" si="0"/>
        <v>1900</v>
      </c>
    </row>
    <row r="36" spans="1:12" ht="13.5" customHeight="1">
      <c r="A36" s="30" t="s">
        <v>128</v>
      </c>
      <c r="B36" s="23" t="s">
        <v>54</v>
      </c>
      <c r="C36" s="13"/>
      <c r="D36" s="13"/>
      <c r="E36" s="22"/>
      <c r="F36" s="38"/>
      <c r="G36" s="22"/>
      <c r="H36" s="22"/>
      <c r="I36" s="22"/>
      <c r="J36" s="22">
        <v>32320.48</v>
      </c>
      <c r="K36" s="13"/>
      <c r="L36" s="13">
        <f t="shared" si="0"/>
        <v>32320.48</v>
      </c>
    </row>
    <row r="37" spans="1:12" ht="13.5" customHeight="1">
      <c r="A37" s="30"/>
      <c r="B37" s="23" t="s">
        <v>150</v>
      </c>
      <c r="C37" s="13"/>
      <c r="D37" s="13"/>
      <c r="E37" s="22"/>
      <c r="F37" s="38"/>
      <c r="G37" s="22"/>
      <c r="H37" s="22"/>
      <c r="I37" s="22"/>
      <c r="J37" s="13">
        <v>900.43</v>
      </c>
      <c r="K37" s="13"/>
      <c r="L37" s="13">
        <f t="shared" si="0"/>
        <v>900.43</v>
      </c>
    </row>
    <row r="38" spans="1:12" ht="12.75">
      <c r="A38" s="30" t="s">
        <v>130</v>
      </c>
      <c r="B38" s="23" t="s">
        <v>55</v>
      </c>
      <c r="C38" s="13"/>
      <c r="D38" s="13"/>
      <c r="E38" s="22"/>
      <c r="F38" s="38"/>
      <c r="G38" s="22"/>
      <c r="H38" s="22"/>
      <c r="I38" s="47"/>
      <c r="J38" s="13">
        <v>96</v>
      </c>
      <c r="K38" s="13"/>
      <c r="L38" s="13">
        <f t="shared" si="0"/>
        <v>96</v>
      </c>
    </row>
    <row r="39" spans="1:12" ht="12.75">
      <c r="A39" s="30" t="s">
        <v>129</v>
      </c>
      <c r="B39" s="23" t="s">
        <v>78</v>
      </c>
      <c r="C39" s="13"/>
      <c r="D39" s="13"/>
      <c r="E39" s="22"/>
      <c r="F39" s="38"/>
      <c r="G39" s="22"/>
      <c r="H39" s="22"/>
      <c r="I39" s="47"/>
      <c r="J39" s="13">
        <v>30</v>
      </c>
      <c r="K39" s="13"/>
      <c r="L39" s="13">
        <f t="shared" si="0"/>
        <v>30</v>
      </c>
    </row>
    <row r="40" spans="1:12" ht="12.75" hidden="1">
      <c r="A40" s="30"/>
      <c r="B40" s="23"/>
      <c r="C40" s="13"/>
      <c r="D40" s="13"/>
      <c r="E40" s="22"/>
      <c r="F40" s="38"/>
      <c r="G40" s="22"/>
      <c r="H40" s="22"/>
      <c r="I40" s="22"/>
      <c r="J40" s="13"/>
      <c r="K40" s="13"/>
      <c r="L40" s="13">
        <f t="shared" si="0"/>
        <v>0</v>
      </c>
    </row>
    <row r="41" spans="1:12" ht="14.25" customHeight="1">
      <c r="A41" s="30" t="s">
        <v>124</v>
      </c>
      <c r="B41" s="29" t="s">
        <v>56</v>
      </c>
      <c r="C41" s="22"/>
      <c r="D41" s="16"/>
      <c r="E41" s="16"/>
      <c r="F41" s="39"/>
      <c r="G41" s="48"/>
      <c r="H41" s="22"/>
      <c r="I41" s="47"/>
      <c r="J41" s="13">
        <v>430</v>
      </c>
      <c r="K41" s="13"/>
      <c r="L41" s="13">
        <f t="shared" si="0"/>
        <v>430</v>
      </c>
    </row>
    <row r="42" spans="1:12" ht="12.75" hidden="1">
      <c r="A42" s="30"/>
      <c r="B42" s="23"/>
      <c r="C42" s="13"/>
      <c r="D42" s="13"/>
      <c r="E42" s="22"/>
      <c r="F42" s="38"/>
      <c r="G42" s="22"/>
      <c r="H42" s="22"/>
      <c r="I42" s="22"/>
      <c r="J42" s="13"/>
      <c r="K42" s="13"/>
      <c r="L42" s="13">
        <f t="shared" si="0"/>
        <v>0</v>
      </c>
    </row>
    <row r="43" spans="1:12" ht="12.75" hidden="1">
      <c r="A43" s="30"/>
      <c r="B43" s="23"/>
      <c r="C43" s="13"/>
      <c r="D43" s="13"/>
      <c r="E43" s="22"/>
      <c r="F43" s="38"/>
      <c r="G43" s="22"/>
      <c r="H43" s="22"/>
      <c r="I43" s="22"/>
      <c r="J43" s="13"/>
      <c r="K43" s="13"/>
      <c r="L43" s="13">
        <f t="shared" si="0"/>
        <v>0</v>
      </c>
    </row>
    <row r="44" spans="1:12" ht="12.75" hidden="1">
      <c r="A44" s="30"/>
      <c r="B44" s="23"/>
      <c r="C44" s="13"/>
      <c r="D44" s="13"/>
      <c r="E44" s="22"/>
      <c r="F44" s="38"/>
      <c r="G44" s="22"/>
      <c r="H44" s="22"/>
      <c r="I44" s="22"/>
      <c r="J44" s="13"/>
      <c r="K44" s="13"/>
      <c r="L44" s="13">
        <f t="shared" si="0"/>
        <v>0</v>
      </c>
    </row>
    <row r="45" spans="1:12" ht="12.75">
      <c r="A45" s="30" t="s">
        <v>131</v>
      </c>
      <c r="B45" s="23" t="s">
        <v>80</v>
      </c>
      <c r="C45" s="13"/>
      <c r="D45" s="13"/>
      <c r="E45" s="22"/>
      <c r="F45" s="38"/>
      <c r="G45" s="22"/>
      <c r="H45" s="22"/>
      <c r="I45" s="22"/>
      <c r="J45" s="13">
        <v>600</v>
      </c>
      <c r="K45" s="13"/>
      <c r="L45" s="13">
        <f t="shared" si="0"/>
        <v>600</v>
      </c>
    </row>
    <row r="46" spans="1:12" ht="12.75">
      <c r="A46" s="30"/>
      <c r="B46" s="23" t="s">
        <v>138</v>
      </c>
      <c r="C46" s="13"/>
      <c r="D46" s="13"/>
      <c r="E46" s="22"/>
      <c r="F46" s="38"/>
      <c r="G46" s="22"/>
      <c r="H46" s="22"/>
      <c r="I46" s="22"/>
      <c r="J46" s="13">
        <v>198600</v>
      </c>
      <c r="K46" s="13"/>
      <c r="L46" s="13">
        <f t="shared" si="0"/>
        <v>198600</v>
      </c>
    </row>
    <row r="47" spans="1:12" ht="15">
      <c r="A47" s="30"/>
      <c r="B47" s="24" t="s">
        <v>79</v>
      </c>
      <c r="C47" s="16">
        <f>C9+C6</f>
        <v>0</v>
      </c>
      <c r="D47" s="16">
        <f>SUM(D41:D44)</f>
        <v>0</v>
      </c>
      <c r="E47" s="16"/>
      <c r="F47" s="39">
        <f>SUM(F23:F24)</f>
        <v>0</v>
      </c>
      <c r="G47" s="16">
        <f>G6+G9</f>
        <v>0</v>
      </c>
      <c r="H47" s="11">
        <f>C47+G47</f>
        <v>0</v>
      </c>
      <c r="I47" s="16">
        <f>I6+I9</f>
        <v>0</v>
      </c>
      <c r="J47" s="11">
        <f>J6+J9</f>
        <v>308871.93</v>
      </c>
      <c r="K47" s="11">
        <f>K6+K9</f>
        <v>485.31</v>
      </c>
      <c r="L47" s="11">
        <f t="shared" si="0"/>
        <v>309357.24</v>
      </c>
    </row>
    <row r="48" spans="1:12" ht="12.75" hidden="1">
      <c r="A48" s="30"/>
      <c r="B48" s="14"/>
      <c r="C48" s="13"/>
      <c r="G48" s="22"/>
      <c r="H48" s="11">
        <f>C48+G48</f>
        <v>0</v>
      </c>
      <c r="I48" s="12"/>
      <c r="J48" s="13"/>
      <c r="K48" s="13"/>
      <c r="L48" s="13">
        <f t="shared" si="0"/>
        <v>0</v>
      </c>
    </row>
    <row r="49" spans="1:12" ht="15" hidden="1">
      <c r="A49" s="30"/>
      <c r="B49" s="17"/>
      <c r="C49" s="16"/>
      <c r="G49" s="22"/>
      <c r="H49" s="11">
        <f>C49+G49</f>
        <v>0</v>
      </c>
      <c r="I49" s="12"/>
      <c r="J49" s="13"/>
      <c r="K49" s="13"/>
      <c r="L49" s="13">
        <f t="shared" si="0"/>
        <v>0</v>
      </c>
    </row>
    <row r="50" spans="1:12" ht="15">
      <c r="A50" s="30"/>
      <c r="B50" s="34" t="s">
        <v>81</v>
      </c>
      <c r="C50" s="16"/>
      <c r="G50" s="22"/>
      <c r="H50" s="11"/>
      <c r="I50" s="12"/>
      <c r="J50" s="13"/>
      <c r="K50" s="13"/>
      <c r="L50" s="13"/>
    </row>
    <row r="51" spans="1:12" ht="12.75">
      <c r="A51" s="30" t="s">
        <v>132</v>
      </c>
      <c r="B51" s="23" t="s">
        <v>77</v>
      </c>
      <c r="C51" s="13"/>
      <c r="G51" s="22"/>
      <c r="H51" s="22"/>
      <c r="I51" s="22"/>
      <c r="J51" s="13">
        <v>545.1</v>
      </c>
      <c r="K51" s="13"/>
      <c r="L51" s="13">
        <f t="shared" si="0"/>
        <v>545.1</v>
      </c>
    </row>
    <row r="52" spans="1:12" ht="12.75">
      <c r="A52" s="30"/>
      <c r="B52" s="14" t="s">
        <v>82</v>
      </c>
      <c r="C52" s="13">
        <f>SUM(C47:C51)</f>
        <v>0</v>
      </c>
      <c r="G52" s="22">
        <f>SUM(G47:G51)</f>
        <v>0</v>
      </c>
      <c r="H52" s="22">
        <f>C52+G52</f>
        <v>0</v>
      </c>
      <c r="I52" s="22">
        <f>SUM(I47:I51)</f>
        <v>0</v>
      </c>
      <c r="J52" s="13">
        <f>J47+J51</f>
        <v>309417.02999999997</v>
      </c>
      <c r="K52" s="13">
        <f>K47+K51</f>
        <v>485.31</v>
      </c>
      <c r="L52" s="13">
        <f t="shared" si="0"/>
        <v>309902.33999999997</v>
      </c>
    </row>
    <row r="54" ht="12.75">
      <c r="B54" s="51" t="s">
        <v>194</v>
      </c>
    </row>
    <row r="56" ht="12.75">
      <c r="B56" s="26" t="s">
        <v>209</v>
      </c>
    </row>
    <row r="57" ht="12.75">
      <c r="B57" s="51" t="s">
        <v>218</v>
      </c>
    </row>
    <row r="58" ht="12.75">
      <c r="B58" s="51" t="s">
        <v>216</v>
      </c>
    </row>
    <row r="59" ht="12.75">
      <c r="B59" s="51"/>
    </row>
    <row r="63" ht="12.75">
      <c r="L63" s="2">
        <f>-+Příjmy!AE20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B147">
      <selection activeCell="B70" sqref="B70"/>
    </sheetView>
  </sheetViews>
  <sheetFormatPr defaultColWidth="9.140625" defaultRowHeight="12.75"/>
  <cols>
    <col min="1" max="1" width="5.7109375" style="0" hidden="1" customWidth="1"/>
    <col min="2" max="2" width="27.140625" style="0" customWidth="1"/>
    <col min="3" max="3" width="12.140625" style="2" hidden="1" customWidth="1"/>
    <col min="4" max="4" width="12.57421875" style="2" hidden="1" customWidth="1"/>
    <col min="5" max="6" width="12.00390625" style="2" hidden="1" customWidth="1"/>
    <col min="7" max="7" width="12.7109375" style="2" hidden="1" customWidth="1"/>
    <col min="8" max="8" width="11.140625" style="2" customWidth="1"/>
    <col min="9" max="9" width="13.57421875" style="2" customWidth="1"/>
    <col min="10" max="10" width="13.00390625" style="2" customWidth="1"/>
  </cols>
  <sheetData>
    <row r="1" ht="15.75">
      <c r="B1" s="36" t="s">
        <v>207</v>
      </c>
    </row>
    <row r="3" spans="2:6" ht="21" customHeight="1">
      <c r="B3" s="1" t="s">
        <v>0</v>
      </c>
      <c r="D3" s="3" t="s">
        <v>1</v>
      </c>
      <c r="E3" s="4"/>
      <c r="F3" s="4" t="s">
        <v>142</v>
      </c>
    </row>
    <row r="4" spans="3:10" ht="12.75">
      <c r="C4" s="5" t="s">
        <v>2</v>
      </c>
      <c r="D4" s="41" t="s">
        <v>3</v>
      </c>
      <c r="E4" s="5" t="s">
        <v>139</v>
      </c>
      <c r="F4" s="5" t="s">
        <v>2</v>
      </c>
      <c r="G4" s="43" t="s">
        <v>3</v>
      </c>
      <c r="H4" s="43" t="s">
        <v>2</v>
      </c>
      <c r="I4" s="43" t="s">
        <v>208</v>
      </c>
      <c r="J4" s="43" t="s">
        <v>2</v>
      </c>
    </row>
    <row r="5" spans="3:10" ht="12.75">
      <c r="C5" s="7" t="s">
        <v>143</v>
      </c>
      <c r="D5" s="42" t="s">
        <v>4</v>
      </c>
      <c r="E5" s="46" t="s">
        <v>140</v>
      </c>
      <c r="F5" s="46" t="s">
        <v>141</v>
      </c>
      <c r="G5" s="49" t="s">
        <v>144</v>
      </c>
      <c r="H5" s="19" t="s">
        <v>147</v>
      </c>
      <c r="I5" s="45" t="s">
        <v>140</v>
      </c>
      <c r="J5" s="45" t="s">
        <v>141</v>
      </c>
    </row>
    <row r="6" spans="1:10" ht="12.75">
      <c r="A6" s="30"/>
      <c r="B6" s="10" t="s">
        <v>5</v>
      </c>
      <c r="C6" s="11">
        <f aca="true" t="shared" si="0" ref="C6:I6">SUM(C7:C21)</f>
        <v>0</v>
      </c>
      <c r="D6" s="37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39123.96000000001</v>
      </c>
      <c r="I6" s="11">
        <f t="shared" si="0"/>
        <v>80</v>
      </c>
      <c r="J6" s="11">
        <f>H6+I6</f>
        <v>39203.96000000001</v>
      </c>
    </row>
    <row r="7" spans="1:10" ht="12.75">
      <c r="A7" s="30" t="s">
        <v>86</v>
      </c>
      <c r="B7" s="12" t="s">
        <v>6</v>
      </c>
      <c r="C7" s="13"/>
      <c r="D7" s="38"/>
      <c r="E7" s="22"/>
      <c r="F7" s="22"/>
      <c r="G7" s="13"/>
      <c r="H7" s="13">
        <v>5800</v>
      </c>
      <c r="I7" s="13"/>
      <c r="J7" s="13">
        <f aca="true" t="shared" si="1" ref="J7:J62">H7+I7</f>
        <v>5800</v>
      </c>
    </row>
    <row r="8" spans="1:10" ht="12.75">
      <c r="A8" s="30" t="s">
        <v>87</v>
      </c>
      <c r="B8" s="14" t="s">
        <v>7</v>
      </c>
      <c r="C8" s="13"/>
      <c r="D8" s="38"/>
      <c r="E8" s="22"/>
      <c r="F8" s="22"/>
      <c r="G8" s="13"/>
      <c r="H8" s="13">
        <v>350</v>
      </c>
      <c r="I8" s="13"/>
      <c r="J8" s="13">
        <f t="shared" si="1"/>
        <v>350</v>
      </c>
    </row>
    <row r="9" spans="1:10" ht="12.75">
      <c r="A9" s="30" t="s">
        <v>88</v>
      </c>
      <c r="B9" s="14" t="s">
        <v>8</v>
      </c>
      <c r="C9" s="13"/>
      <c r="D9" s="38"/>
      <c r="E9" s="22"/>
      <c r="F9" s="22"/>
      <c r="G9" s="13"/>
      <c r="H9" s="13">
        <v>500</v>
      </c>
      <c r="I9" s="13"/>
      <c r="J9" s="13">
        <f t="shared" si="1"/>
        <v>500</v>
      </c>
    </row>
    <row r="10" spans="1:10" ht="12.75">
      <c r="A10" s="30" t="s">
        <v>89</v>
      </c>
      <c r="B10" s="14" t="s">
        <v>9</v>
      </c>
      <c r="C10" s="13"/>
      <c r="D10" s="38"/>
      <c r="E10" s="22"/>
      <c r="F10" s="22"/>
      <c r="G10" s="13"/>
      <c r="H10" s="13">
        <v>6000</v>
      </c>
      <c r="I10" s="13"/>
      <c r="J10" s="13">
        <f t="shared" si="1"/>
        <v>6000</v>
      </c>
    </row>
    <row r="11" spans="1:10" ht="12" customHeight="1" hidden="1">
      <c r="A11" s="30"/>
      <c r="B11" s="14" t="s">
        <v>10</v>
      </c>
      <c r="C11" s="13"/>
      <c r="D11" s="38"/>
      <c r="E11" s="22"/>
      <c r="F11" s="22"/>
      <c r="G11" s="13"/>
      <c r="H11" s="13"/>
      <c r="I11" s="13"/>
      <c r="J11" s="13">
        <f t="shared" si="1"/>
        <v>0</v>
      </c>
    </row>
    <row r="12" spans="1:10" ht="12.75" hidden="1">
      <c r="A12" s="30"/>
      <c r="B12" s="14"/>
      <c r="C12" s="13"/>
      <c r="D12" s="38"/>
      <c r="E12" s="22"/>
      <c r="F12" s="22"/>
      <c r="G12" s="13"/>
      <c r="H12" s="13"/>
      <c r="I12" s="13"/>
      <c r="J12" s="13">
        <f t="shared" si="1"/>
        <v>0</v>
      </c>
    </row>
    <row r="13" spans="1:10" ht="12.75">
      <c r="A13" s="30"/>
      <c r="B13" s="14" t="s">
        <v>148</v>
      </c>
      <c r="C13" s="13"/>
      <c r="D13" s="38"/>
      <c r="E13" s="22"/>
      <c r="F13" s="22"/>
      <c r="G13" s="13"/>
      <c r="H13" s="13">
        <v>4353.66</v>
      </c>
      <c r="I13" s="13"/>
      <c r="J13" s="13">
        <f t="shared" si="1"/>
        <v>4353.66</v>
      </c>
    </row>
    <row r="14" spans="1:10" ht="12.75">
      <c r="A14" s="30" t="s">
        <v>90</v>
      </c>
      <c r="B14" s="14" t="s">
        <v>11</v>
      </c>
      <c r="C14" s="13"/>
      <c r="D14" s="38"/>
      <c r="E14" s="22"/>
      <c r="F14" s="22"/>
      <c r="G14" s="13"/>
      <c r="H14" s="13">
        <v>16000</v>
      </c>
      <c r="I14" s="13"/>
      <c r="J14" s="13">
        <f t="shared" si="1"/>
        <v>16000</v>
      </c>
    </row>
    <row r="15" spans="1:10" ht="12.75">
      <c r="A15" s="30" t="s">
        <v>91</v>
      </c>
      <c r="B15" s="14" t="s">
        <v>12</v>
      </c>
      <c r="C15" s="13"/>
      <c r="D15" s="38"/>
      <c r="E15" s="22"/>
      <c r="F15" s="22"/>
      <c r="G15" s="13"/>
      <c r="H15" s="13">
        <v>1500</v>
      </c>
      <c r="I15" s="13"/>
      <c r="J15" s="13">
        <f t="shared" si="1"/>
        <v>1500</v>
      </c>
    </row>
    <row r="16" spans="1:10" ht="12.75">
      <c r="A16" s="30" t="s">
        <v>92</v>
      </c>
      <c r="B16" s="14" t="s">
        <v>13</v>
      </c>
      <c r="C16" s="13"/>
      <c r="D16" s="38"/>
      <c r="E16" s="22"/>
      <c r="F16" s="22"/>
      <c r="G16" s="13"/>
      <c r="H16" s="13">
        <v>1827</v>
      </c>
      <c r="I16" s="13"/>
      <c r="J16" s="13">
        <f t="shared" si="1"/>
        <v>1827</v>
      </c>
    </row>
    <row r="17" spans="1:10" ht="12.75">
      <c r="A17" s="30" t="s">
        <v>93</v>
      </c>
      <c r="B17" s="14" t="s">
        <v>14</v>
      </c>
      <c r="C17" s="13"/>
      <c r="D17" s="38"/>
      <c r="E17" s="22"/>
      <c r="F17" s="22"/>
      <c r="G17" s="13"/>
      <c r="H17" s="13">
        <v>88.3</v>
      </c>
      <c r="I17" s="13">
        <v>5</v>
      </c>
      <c r="J17" s="13">
        <f t="shared" si="1"/>
        <v>93.3</v>
      </c>
    </row>
    <row r="18" spans="1:10" ht="12.75">
      <c r="A18" s="30" t="s">
        <v>94</v>
      </c>
      <c r="B18" s="14" t="s">
        <v>15</v>
      </c>
      <c r="C18" s="13"/>
      <c r="D18" s="38"/>
      <c r="E18" s="22"/>
      <c r="F18" s="22"/>
      <c r="G18" s="13"/>
      <c r="H18" s="13">
        <v>400</v>
      </c>
      <c r="I18" s="13"/>
      <c r="J18" s="13">
        <f t="shared" si="1"/>
        <v>400</v>
      </c>
    </row>
    <row r="19" spans="1:10" ht="12.75">
      <c r="A19" s="30" t="s">
        <v>95</v>
      </c>
      <c r="B19" s="14" t="s">
        <v>16</v>
      </c>
      <c r="C19" s="13"/>
      <c r="D19" s="38"/>
      <c r="E19" s="22"/>
      <c r="F19" s="22"/>
      <c r="G19" s="13"/>
      <c r="H19" s="13">
        <v>100</v>
      </c>
      <c r="I19" s="13"/>
      <c r="J19" s="13">
        <f t="shared" si="1"/>
        <v>100</v>
      </c>
    </row>
    <row r="20" spans="1:10" ht="12.75">
      <c r="A20" s="30" t="s">
        <v>96</v>
      </c>
      <c r="B20" s="14" t="s">
        <v>17</v>
      </c>
      <c r="C20" s="13"/>
      <c r="D20" s="38"/>
      <c r="E20" s="22"/>
      <c r="F20" s="22"/>
      <c r="G20" s="13"/>
      <c r="H20" s="13">
        <v>2000</v>
      </c>
      <c r="I20" s="13"/>
      <c r="J20" s="13">
        <f t="shared" si="1"/>
        <v>2000</v>
      </c>
    </row>
    <row r="21" spans="1:10" ht="12.75">
      <c r="A21" s="30" t="s">
        <v>107</v>
      </c>
      <c r="B21" s="14" t="s">
        <v>18</v>
      </c>
      <c r="C21" s="13"/>
      <c r="D21" s="38"/>
      <c r="E21" s="22"/>
      <c r="F21" s="22"/>
      <c r="G21" s="13"/>
      <c r="H21" s="13">
        <v>205</v>
      </c>
      <c r="I21" s="13">
        <v>75</v>
      </c>
      <c r="J21" s="13">
        <f t="shared" si="1"/>
        <v>280</v>
      </c>
    </row>
    <row r="22" spans="1:10" ht="12" customHeight="1" hidden="1">
      <c r="A22" s="30"/>
      <c r="B22" s="14"/>
      <c r="C22" s="13"/>
      <c r="D22" s="38"/>
      <c r="E22" s="11"/>
      <c r="F22" s="11">
        <f>C22+E22</f>
        <v>0</v>
      </c>
      <c r="G22" s="13"/>
      <c r="H22" s="13"/>
      <c r="I22" s="13"/>
      <c r="J22" s="13">
        <f t="shared" si="1"/>
        <v>0</v>
      </c>
    </row>
    <row r="23" spans="1:10" ht="12" customHeight="1" hidden="1">
      <c r="A23" s="30"/>
      <c r="B23" s="14"/>
      <c r="C23" s="13"/>
      <c r="D23" s="38"/>
      <c r="E23" s="11"/>
      <c r="F23" s="11">
        <f>C23+E23</f>
        <v>0</v>
      </c>
      <c r="G23" s="13"/>
      <c r="H23" s="13"/>
      <c r="I23" s="13"/>
      <c r="J23" s="13">
        <f t="shared" si="1"/>
        <v>0</v>
      </c>
    </row>
    <row r="24" spans="1:10" ht="12.75">
      <c r="A24" s="30"/>
      <c r="B24" s="10" t="s">
        <v>19</v>
      </c>
      <c r="C24" s="11">
        <f>SUM(C25:C34)</f>
        <v>0</v>
      </c>
      <c r="D24" s="37">
        <f>SUM(D25:D34)</f>
        <v>0</v>
      </c>
      <c r="E24" s="11">
        <f>SUM(E25:E34)</f>
        <v>0</v>
      </c>
      <c r="F24" s="11">
        <f>C24+E24</f>
        <v>0</v>
      </c>
      <c r="G24" s="11">
        <f>SUM(G25:G34)</f>
        <v>0</v>
      </c>
      <c r="H24" s="11">
        <f>SUM(H25:H34)</f>
        <v>26908.55</v>
      </c>
      <c r="I24" s="11">
        <f>SUM(I25:I34)</f>
        <v>400</v>
      </c>
      <c r="J24" s="11">
        <f t="shared" si="1"/>
        <v>27308.55</v>
      </c>
    </row>
    <row r="25" spans="1:10" ht="12.75">
      <c r="A25" s="30" t="s">
        <v>97</v>
      </c>
      <c r="B25" s="14" t="s">
        <v>20</v>
      </c>
      <c r="C25" s="13"/>
      <c r="D25" s="38"/>
      <c r="E25" s="22"/>
      <c r="F25" s="22"/>
      <c r="G25" s="13"/>
      <c r="H25" s="13">
        <v>70</v>
      </c>
      <c r="I25" s="13"/>
      <c r="J25" s="13">
        <f t="shared" si="1"/>
        <v>70</v>
      </c>
    </row>
    <row r="26" spans="1:10" ht="12.75">
      <c r="A26" s="30" t="s">
        <v>98</v>
      </c>
      <c r="B26" s="14" t="s">
        <v>21</v>
      </c>
      <c r="C26" s="13"/>
      <c r="D26" s="38"/>
      <c r="E26" s="22"/>
      <c r="F26" s="22"/>
      <c r="G26" s="13"/>
      <c r="H26" s="13">
        <v>1500</v>
      </c>
      <c r="I26" s="13"/>
      <c r="J26" s="13">
        <f t="shared" si="1"/>
        <v>1500</v>
      </c>
    </row>
    <row r="27" spans="1:10" ht="12.75">
      <c r="A27" s="30" t="s">
        <v>99</v>
      </c>
      <c r="B27" s="14" t="s">
        <v>22</v>
      </c>
      <c r="C27" s="13"/>
      <c r="D27" s="38"/>
      <c r="E27" s="22"/>
      <c r="F27" s="22"/>
      <c r="G27" s="13"/>
      <c r="H27" s="13">
        <v>14000</v>
      </c>
      <c r="I27" s="13"/>
      <c r="J27" s="13">
        <f t="shared" si="1"/>
        <v>14000</v>
      </c>
    </row>
    <row r="28" spans="1:10" ht="12.75">
      <c r="A28" s="30" t="s">
        <v>100</v>
      </c>
      <c r="B28" s="14" t="s">
        <v>23</v>
      </c>
      <c r="C28" s="13"/>
      <c r="D28" s="38"/>
      <c r="E28" s="22"/>
      <c r="F28" s="22"/>
      <c r="G28" s="13"/>
      <c r="H28" s="22">
        <v>2900</v>
      </c>
      <c r="I28" s="13"/>
      <c r="J28" s="13">
        <f t="shared" si="1"/>
        <v>2900</v>
      </c>
    </row>
    <row r="29" spans="1:10" ht="12.75">
      <c r="A29" s="30" t="s">
        <v>101</v>
      </c>
      <c r="B29" s="14" t="s">
        <v>24</v>
      </c>
      <c r="C29" s="13"/>
      <c r="D29" s="38"/>
      <c r="E29" s="22"/>
      <c r="F29" s="22"/>
      <c r="G29" s="13"/>
      <c r="H29" s="22">
        <v>40</v>
      </c>
      <c r="I29" s="13"/>
      <c r="J29" s="13">
        <f t="shared" si="1"/>
        <v>40</v>
      </c>
    </row>
    <row r="30" spans="1:10" ht="12.75">
      <c r="A30" s="30" t="s">
        <v>102</v>
      </c>
      <c r="B30" s="14" t="s">
        <v>25</v>
      </c>
      <c r="C30" s="13"/>
      <c r="D30" s="38"/>
      <c r="E30" s="22"/>
      <c r="F30" s="22"/>
      <c r="G30" s="13"/>
      <c r="H30" s="22">
        <v>500</v>
      </c>
      <c r="I30" s="13"/>
      <c r="J30" s="13">
        <f t="shared" si="1"/>
        <v>500</v>
      </c>
    </row>
    <row r="31" spans="1:10" ht="12.75">
      <c r="A31" s="30" t="s">
        <v>103</v>
      </c>
      <c r="B31" s="14" t="s">
        <v>26</v>
      </c>
      <c r="C31" s="13"/>
      <c r="D31" s="38"/>
      <c r="E31" s="22"/>
      <c r="F31" s="22"/>
      <c r="G31" s="13"/>
      <c r="H31" s="22">
        <v>150</v>
      </c>
      <c r="I31" s="13"/>
      <c r="J31" s="13">
        <f t="shared" si="1"/>
        <v>150</v>
      </c>
    </row>
    <row r="32" spans="1:10" ht="12.75">
      <c r="A32" s="30" t="s">
        <v>104</v>
      </c>
      <c r="B32" s="14" t="s">
        <v>57</v>
      </c>
      <c r="C32" s="13"/>
      <c r="D32" s="38"/>
      <c r="E32" s="22"/>
      <c r="F32" s="22"/>
      <c r="G32" s="13"/>
      <c r="H32" s="13">
        <v>100</v>
      </c>
      <c r="I32" s="13"/>
      <c r="J32" s="13">
        <f t="shared" si="1"/>
        <v>100</v>
      </c>
    </row>
    <row r="33" spans="1:10" ht="12.75">
      <c r="A33" s="30" t="s">
        <v>105</v>
      </c>
      <c r="B33" s="14" t="s">
        <v>27</v>
      </c>
      <c r="C33" s="13"/>
      <c r="D33" s="38"/>
      <c r="E33" s="22"/>
      <c r="F33" s="22"/>
      <c r="G33" s="13"/>
      <c r="H33" s="13">
        <v>200</v>
      </c>
      <c r="I33" s="13"/>
      <c r="J33" s="13">
        <f t="shared" si="1"/>
        <v>200</v>
      </c>
    </row>
    <row r="34" spans="1:10" ht="12.75">
      <c r="A34" s="30" t="s">
        <v>106</v>
      </c>
      <c r="B34" s="14" t="s">
        <v>28</v>
      </c>
      <c r="C34" s="13"/>
      <c r="D34" s="38"/>
      <c r="E34" s="22"/>
      <c r="F34" s="22"/>
      <c r="G34" s="13"/>
      <c r="H34" s="13">
        <v>7448.55</v>
      </c>
      <c r="I34" s="13">
        <v>400</v>
      </c>
      <c r="J34" s="13">
        <f t="shared" si="1"/>
        <v>7848.55</v>
      </c>
    </row>
    <row r="35" spans="1:10" ht="15">
      <c r="A35" s="30"/>
      <c r="B35" s="15" t="s">
        <v>29</v>
      </c>
      <c r="C35" s="16">
        <f>C6+C24</f>
        <v>0</v>
      </c>
      <c r="D35" s="39">
        <f>D6+D24</f>
        <v>0</v>
      </c>
      <c r="E35" s="16">
        <f>E6+E24</f>
        <v>0</v>
      </c>
      <c r="F35" s="16">
        <f>C35+E35</f>
        <v>0</v>
      </c>
      <c r="G35" s="16">
        <f>G6+G24</f>
        <v>0</v>
      </c>
      <c r="H35" s="11">
        <f>H6+H24</f>
        <v>66032.51000000001</v>
      </c>
      <c r="I35" s="11">
        <f>I6+I24</f>
        <v>480</v>
      </c>
      <c r="J35" s="11">
        <f t="shared" si="1"/>
        <v>66512.51000000001</v>
      </c>
    </row>
    <row r="36" spans="1:10" ht="12.75">
      <c r="A36" s="30"/>
      <c r="B36" s="10" t="s">
        <v>30</v>
      </c>
      <c r="C36" s="11">
        <f>SUM(C39:C51)</f>
        <v>0</v>
      </c>
      <c r="D36" s="11">
        <f>SUM(D39:D51)</f>
        <v>0</v>
      </c>
      <c r="E36" s="11">
        <f>SUM(E39:E51)</f>
        <v>0</v>
      </c>
      <c r="F36" s="11">
        <f>SUM(F39:F51)</f>
        <v>0</v>
      </c>
      <c r="G36" s="11">
        <f>SUM(G39:G51)</f>
        <v>0</v>
      </c>
      <c r="H36" s="11">
        <f>SUM(H38:H55)</f>
        <v>13942.800000000001</v>
      </c>
      <c r="I36" s="11">
        <f>SUM(I38:I55)</f>
        <v>2235.31</v>
      </c>
      <c r="J36" s="11">
        <f t="shared" si="1"/>
        <v>16178.11</v>
      </c>
    </row>
    <row r="37" spans="1:10" ht="15" customHeight="1" hidden="1">
      <c r="A37" s="30"/>
      <c r="B37" s="14" t="s">
        <v>31</v>
      </c>
      <c r="C37" s="13"/>
      <c r="D37" s="38"/>
      <c r="E37" s="22"/>
      <c r="F37" s="11">
        <f>C37+E37</f>
        <v>0</v>
      </c>
      <c r="G37" s="13"/>
      <c r="H37" s="13"/>
      <c r="I37" s="13"/>
      <c r="J37" s="13">
        <f t="shared" si="1"/>
        <v>0</v>
      </c>
    </row>
    <row r="38" spans="1:10" ht="15" customHeight="1">
      <c r="A38" s="30"/>
      <c r="B38" s="14">
        <v>4111</v>
      </c>
      <c r="C38" s="13"/>
      <c r="D38" s="38"/>
      <c r="E38" s="22"/>
      <c r="F38" s="11"/>
      <c r="G38" s="13"/>
      <c r="H38" s="13">
        <v>406.82</v>
      </c>
      <c r="I38" s="13"/>
      <c r="J38" s="13">
        <f t="shared" si="1"/>
        <v>406.82</v>
      </c>
    </row>
    <row r="39" spans="1:10" ht="14.25" customHeight="1">
      <c r="A39" s="30" t="s">
        <v>108</v>
      </c>
      <c r="B39" s="14">
        <v>4112</v>
      </c>
      <c r="C39" s="13"/>
      <c r="D39" s="38"/>
      <c r="E39" s="22"/>
      <c r="F39" s="22"/>
      <c r="G39" s="13"/>
      <c r="H39" s="22">
        <v>12035</v>
      </c>
      <c r="I39" s="13"/>
      <c r="J39" s="13">
        <f t="shared" si="1"/>
        <v>12035</v>
      </c>
    </row>
    <row r="40" spans="1:10" ht="12" customHeight="1" hidden="1">
      <c r="A40" s="30"/>
      <c r="B40" s="14" t="s">
        <v>32</v>
      </c>
      <c r="C40" s="13"/>
      <c r="D40" s="38"/>
      <c r="E40" s="22"/>
      <c r="F40" s="22"/>
      <c r="G40" s="13"/>
      <c r="H40" s="13"/>
      <c r="I40" s="13"/>
      <c r="J40" s="13">
        <f t="shared" si="1"/>
        <v>0</v>
      </c>
    </row>
    <row r="41" spans="1:10" ht="13.5" customHeight="1" hidden="1">
      <c r="A41" s="30"/>
      <c r="B41" s="14" t="s">
        <v>33</v>
      </c>
      <c r="C41" s="13"/>
      <c r="D41" s="38"/>
      <c r="E41" s="22"/>
      <c r="F41" s="22"/>
      <c r="G41" s="13"/>
      <c r="H41" s="13"/>
      <c r="I41" s="13"/>
      <c r="J41" s="13">
        <f t="shared" si="1"/>
        <v>0</v>
      </c>
    </row>
    <row r="42" spans="1:10" ht="11.25" customHeight="1" hidden="1">
      <c r="A42" s="30"/>
      <c r="B42" s="14"/>
      <c r="C42" s="13"/>
      <c r="D42" s="38"/>
      <c r="E42" s="22"/>
      <c r="F42" s="22"/>
      <c r="G42" s="13"/>
      <c r="H42" s="13"/>
      <c r="I42" s="13"/>
      <c r="J42" s="13">
        <f t="shared" si="1"/>
        <v>0</v>
      </c>
    </row>
    <row r="43" spans="1:10" ht="12.75" customHeight="1" hidden="1">
      <c r="A43" s="30"/>
      <c r="B43" s="14" t="s">
        <v>34</v>
      </c>
      <c r="C43" s="13"/>
      <c r="D43" s="38"/>
      <c r="E43" s="22"/>
      <c r="F43" s="22"/>
      <c r="G43" s="13"/>
      <c r="H43" s="13"/>
      <c r="I43" s="13"/>
      <c r="J43" s="13">
        <f t="shared" si="1"/>
        <v>0</v>
      </c>
    </row>
    <row r="44" spans="1:10" ht="12.75" customHeight="1">
      <c r="A44" s="30"/>
      <c r="B44" s="14">
        <v>4116</v>
      </c>
      <c r="C44" s="13"/>
      <c r="D44" s="38"/>
      <c r="E44" s="22"/>
      <c r="F44" s="22"/>
      <c r="G44" s="13"/>
      <c r="H44" s="13">
        <v>97.6</v>
      </c>
      <c r="I44" s="13">
        <v>485.31</v>
      </c>
      <c r="J44" s="13">
        <f t="shared" si="1"/>
        <v>582.91</v>
      </c>
    </row>
    <row r="45" spans="1:10" ht="13.5" customHeight="1">
      <c r="A45" s="30" t="s">
        <v>109</v>
      </c>
      <c r="B45" s="14">
        <v>4121</v>
      </c>
      <c r="C45" s="13"/>
      <c r="D45" s="38"/>
      <c r="E45" s="22"/>
      <c r="F45" s="22"/>
      <c r="G45" s="13"/>
      <c r="H45" s="13">
        <v>931</v>
      </c>
      <c r="I45" s="13"/>
      <c r="J45" s="13">
        <f t="shared" si="1"/>
        <v>931</v>
      </c>
    </row>
    <row r="46" spans="1:10" ht="10.5" customHeight="1" hidden="1">
      <c r="A46" s="30"/>
      <c r="B46" s="14"/>
      <c r="C46" s="13"/>
      <c r="D46" s="38"/>
      <c r="E46" s="22"/>
      <c r="F46" s="22"/>
      <c r="G46" s="13"/>
      <c r="H46" s="13"/>
      <c r="I46" s="13"/>
      <c r="J46" s="13">
        <f t="shared" si="1"/>
        <v>0</v>
      </c>
    </row>
    <row r="47" spans="1:10" ht="12" customHeight="1" hidden="1">
      <c r="A47" s="30"/>
      <c r="B47" s="14" t="s">
        <v>33</v>
      </c>
      <c r="C47" s="13"/>
      <c r="D47" s="38"/>
      <c r="E47" s="22"/>
      <c r="F47" s="22"/>
      <c r="G47" s="13"/>
      <c r="H47" s="13"/>
      <c r="I47" s="13"/>
      <c r="J47" s="13">
        <f t="shared" si="1"/>
        <v>0</v>
      </c>
    </row>
    <row r="48" spans="1:10" ht="12.75" customHeight="1" hidden="1">
      <c r="A48" s="30"/>
      <c r="B48" s="14" t="s">
        <v>35</v>
      </c>
      <c r="C48" s="13"/>
      <c r="D48" s="38"/>
      <c r="E48" s="22"/>
      <c r="F48" s="22"/>
      <c r="G48" s="13"/>
      <c r="H48" s="13"/>
      <c r="I48" s="13"/>
      <c r="J48" s="13">
        <f t="shared" si="1"/>
        <v>0</v>
      </c>
    </row>
    <row r="49" spans="1:10" ht="13.5" customHeight="1" hidden="1">
      <c r="A49" s="30"/>
      <c r="B49" s="14"/>
      <c r="C49" s="13"/>
      <c r="D49" s="38"/>
      <c r="E49" s="22"/>
      <c r="F49" s="22"/>
      <c r="G49" s="13"/>
      <c r="H49" s="13"/>
      <c r="I49" s="13"/>
      <c r="J49" s="13">
        <f t="shared" si="1"/>
        <v>0</v>
      </c>
    </row>
    <row r="50" spans="1:10" ht="15.75" customHeight="1" hidden="1">
      <c r="A50" s="30"/>
      <c r="B50" s="14" t="s">
        <v>36</v>
      </c>
      <c r="C50" s="13"/>
      <c r="D50" s="38"/>
      <c r="E50" s="22"/>
      <c r="F50" s="22"/>
      <c r="G50" s="13"/>
      <c r="H50" s="13"/>
      <c r="I50" s="13"/>
      <c r="J50" s="13">
        <f t="shared" si="1"/>
        <v>0</v>
      </c>
    </row>
    <row r="51" spans="1:10" ht="12.75" hidden="1">
      <c r="A51" s="30"/>
      <c r="B51" s="14"/>
      <c r="C51" s="13"/>
      <c r="D51" s="38"/>
      <c r="E51" s="22"/>
      <c r="F51" s="22"/>
      <c r="G51" s="13"/>
      <c r="H51" s="13"/>
      <c r="I51" s="13"/>
      <c r="J51" s="13">
        <f t="shared" si="1"/>
        <v>0</v>
      </c>
    </row>
    <row r="52" spans="1:10" ht="12.75">
      <c r="A52" s="30"/>
      <c r="B52" s="14">
        <v>4122</v>
      </c>
      <c r="C52" s="13"/>
      <c r="D52" s="38"/>
      <c r="E52" s="22"/>
      <c r="F52" s="22"/>
      <c r="G52" s="13"/>
      <c r="H52" s="13">
        <v>455.1</v>
      </c>
      <c r="I52" s="13"/>
      <c r="J52" s="13">
        <f t="shared" si="1"/>
        <v>455.1</v>
      </c>
    </row>
    <row r="53" spans="1:10" ht="12.75">
      <c r="A53" s="30"/>
      <c r="B53" s="14">
        <v>4213</v>
      </c>
      <c r="C53" s="13"/>
      <c r="D53" s="38"/>
      <c r="E53" s="22"/>
      <c r="F53" s="22"/>
      <c r="G53" s="13"/>
      <c r="H53" s="13">
        <v>0</v>
      </c>
      <c r="I53" s="13"/>
      <c r="J53" s="13">
        <f t="shared" si="1"/>
        <v>0</v>
      </c>
    </row>
    <row r="54" spans="1:10" ht="12.75">
      <c r="A54" s="30"/>
      <c r="B54" s="14">
        <v>4216</v>
      </c>
      <c r="C54" s="13"/>
      <c r="D54" s="38"/>
      <c r="E54" s="22"/>
      <c r="F54" s="22"/>
      <c r="G54" s="13"/>
      <c r="H54" s="13">
        <v>0</v>
      </c>
      <c r="I54" s="13"/>
      <c r="J54" s="13">
        <f t="shared" si="1"/>
        <v>0</v>
      </c>
    </row>
    <row r="55" spans="1:10" ht="12.75">
      <c r="A55" s="30"/>
      <c r="B55" s="14">
        <v>4222</v>
      </c>
      <c r="C55" s="13"/>
      <c r="D55" s="38"/>
      <c r="E55" s="22"/>
      <c r="F55" s="22"/>
      <c r="G55" s="13"/>
      <c r="H55" s="13">
        <v>17.28</v>
      </c>
      <c r="I55" s="13">
        <v>1750</v>
      </c>
      <c r="J55" s="13">
        <f t="shared" si="1"/>
        <v>1767.28</v>
      </c>
    </row>
    <row r="56" spans="1:10" ht="15">
      <c r="A56" s="30"/>
      <c r="B56" s="15" t="s">
        <v>37</v>
      </c>
      <c r="C56" s="16">
        <f>C35+C36</f>
        <v>0</v>
      </c>
      <c r="D56" s="39">
        <f>D35+D36</f>
        <v>0</v>
      </c>
      <c r="E56" s="16">
        <f>E35+E36</f>
        <v>0</v>
      </c>
      <c r="F56" s="16">
        <f>C56+E56</f>
        <v>0</v>
      </c>
      <c r="G56" s="16">
        <f>G35+G36</f>
        <v>0</v>
      </c>
      <c r="H56" s="11">
        <f>H35+H36</f>
        <v>79975.31000000001</v>
      </c>
      <c r="I56" s="11">
        <f>I35+I36</f>
        <v>2715.31</v>
      </c>
      <c r="J56" s="11">
        <f t="shared" si="1"/>
        <v>82690.62000000001</v>
      </c>
    </row>
    <row r="57" spans="1:10" ht="12.75" customHeight="1" hidden="1">
      <c r="A57" s="30"/>
      <c r="B57" s="14"/>
      <c r="C57" s="13"/>
      <c r="D57" s="38">
        <v>0</v>
      </c>
      <c r="E57" s="22"/>
      <c r="F57" s="11">
        <f>C57+E57</f>
        <v>0</v>
      </c>
      <c r="G57" s="13"/>
      <c r="H57" s="13"/>
      <c r="I57" s="13"/>
      <c r="J57" s="13">
        <f t="shared" si="1"/>
        <v>0</v>
      </c>
    </row>
    <row r="58" spans="1:10" ht="12.75" hidden="1">
      <c r="A58" s="30"/>
      <c r="B58" s="14"/>
      <c r="C58" s="13"/>
      <c r="D58" s="38">
        <v>0</v>
      </c>
      <c r="E58" s="22"/>
      <c r="F58" s="11">
        <f>C58+E58</f>
        <v>0</v>
      </c>
      <c r="G58" s="13"/>
      <c r="H58" s="13"/>
      <c r="I58" s="13"/>
      <c r="J58" s="13">
        <f t="shared" si="1"/>
        <v>0</v>
      </c>
    </row>
    <row r="59" spans="1:10" ht="15" hidden="1">
      <c r="A59" s="30"/>
      <c r="B59" s="15"/>
      <c r="C59" s="16"/>
      <c r="D59" s="39">
        <f>D56+D58</f>
        <v>0</v>
      </c>
      <c r="E59" s="16"/>
      <c r="F59" s="11">
        <f>C59+E59</f>
        <v>0</v>
      </c>
      <c r="G59" s="16"/>
      <c r="H59" s="13"/>
      <c r="I59" s="13"/>
      <c r="J59" s="13">
        <f t="shared" si="1"/>
        <v>0</v>
      </c>
    </row>
    <row r="60" spans="1:10" ht="12.75">
      <c r="A60" s="30" t="s">
        <v>110</v>
      </c>
      <c r="B60" s="14" t="s">
        <v>38</v>
      </c>
      <c r="C60" s="13"/>
      <c r="E60" s="13"/>
      <c r="F60" s="22"/>
      <c r="G60" s="13"/>
      <c r="H60" s="13">
        <v>600</v>
      </c>
      <c r="I60" s="13"/>
      <c r="J60" s="13">
        <f t="shared" si="1"/>
        <v>600</v>
      </c>
    </row>
    <row r="61" spans="1:10" ht="12.75">
      <c r="A61" s="30"/>
      <c r="B61" s="14" t="s">
        <v>138</v>
      </c>
      <c r="C61" s="13"/>
      <c r="E61" s="13"/>
      <c r="F61" s="22"/>
      <c r="G61" s="13"/>
      <c r="H61" s="13">
        <v>198600</v>
      </c>
      <c r="I61" s="13"/>
      <c r="J61" s="13">
        <f t="shared" si="1"/>
        <v>198600</v>
      </c>
    </row>
    <row r="62" spans="1:10" ht="15">
      <c r="A62" s="30"/>
      <c r="B62" s="17" t="s">
        <v>37</v>
      </c>
      <c r="C62" s="16">
        <f>SUM(C56:C61)</f>
        <v>0</v>
      </c>
      <c r="E62" s="16">
        <f>E56+E60+E61</f>
        <v>0</v>
      </c>
      <c r="F62" s="16">
        <f>C62+E62</f>
        <v>0</v>
      </c>
      <c r="G62" s="16">
        <f>SUM(G56:G61)</f>
        <v>0</v>
      </c>
      <c r="H62" s="11">
        <f>H56+H60+H61</f>
        <v>279175.31</v>
      </c>
      <c r="I62" s="11">
        <f>I56+I60+I61</f>
        <v>2715.31</v>
      </c>
      <c r="J62" s="11">
        <f t="shared" si="1"/>
        <v>281890.62</v>
      </c>
    </row>
    <row r="63" spans="5:7" ht="12.75">
      <c r="E63" s="9"/>
      <c r="F63" s="9"/>
      <c r="G63" s="9"/>
    </row>
    <row r="64" ht="12.75">
      <c r="B64" s="26" t="s">
        <v>209</v>
      </c>
    </row>
    <row r="65" ht="12.75">
      <c r="B65" s="52" t="s">
        <v>212</v>
      </c>
    </row>
    <row r="66" ht="12.75">
      <c r="B66" s="52" t="s">
        <v>219</v>
      </c>
    </row>
    <row r="67" ht="12.75">
      <c r="B67" s="52" t="s">
        <v>213</v>
      </c>
    </row>
    <row r="68" ht="12.75">
      <c r="B68" s="52" t="s">
        <v>216</v>
      </c>
    </row>
    <row r="69" ht="12.75">
      <c r="B69" s="52" t="s">
        <v>217</v>
      </c>
    </row>
    <row r="70" ht="12.75">
      <c r="B70" s="52" t="s">
        <v>220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5.140625" style="57" customWidth="1"/>
    <col min="2" max="2" width="47.140625" style="57" customWidth="1"/>
    <col min="3" max="3" width="11.00390625" style="58" customWidth="1"/>
    <col min="4" max="4" width="11.7109375" style="58" customWidth="1"/>
    <col min="5" max="5" width="11.140625" style="57" customWidth="1"/>
    <col min="6" max="16384" width="9.140625" style="57" customWidth="1"/>
  </cols>
  <sheetData>
    <row r="1" ht="12.75">
      <c r="A1" s="56" t="s">
        <v>149</v>
      </c>
    </row>
    <row r="2" spans="1:3" ht="12.75">
      <c r="A2" s="56"/>
      <c r="C2" s="59" t="s">
        <v>146</v>
      </c>
    </row>
    <row r="3" spans="1:5" ht="12.75">
      <c r="A3" s="60"/>
      <c r="B3" s="60"/>
      <c r="C3" s="61" t="s">
        <v>2</v>
      </c>
      <c r="D3" s="61" t="s">
        <v>206</v>
      </c>
      <c r="E3" s="62" t="s">
        <v>199</v>
      </c>
    </row>
    <row r="4" spans="1:5" ht="12.75">
      <c r="A4" s="63"/>
      <c r="B4" s="62" t="s">
        <v>154</v>
      </c>
      <c r="C4" s="64"/>
      <c r="D4" s="64"/>
      <c r="E4" s="62"/>
    </row>
    <row r="5" spans="1:5" ht="12.75">
      <c r="A5" s="63">
        <v>1</v>
      </c>
      <c r="B5" s="63" t="s">
        <v>193</v>
      </c>
      <c r="C5" s="64">
        <v>300</v>
      </c>
      <c r="D5" s="64"/>
      <c r="E5" s="65">
        <f>C5+D5</f>
        <v>300</v>
      </c>
    </row>
    <row r="6" spans="1:5" ht="12.75">
      <c r="A6" s="60">
        <v>2</v>
      </c>
      <c r="B6" s="63" t="s">
        <v>155</v>
      </c>
      <c r="C6" s="64">
        <v>1500</v>
      </c>
      <c r="D6" s="64"/>
      <c r="E6" s="65">
        <f aca="true" t="shared" si="0" ref="E6:E46">C6+D6</f>
        <v>1500</v>
      </c>
    </row>
    <row r="7" spans="1:5" ht="12.75">
      <c r="A7" s="60">
        <v>20</v>
      </c>
      <c r="B7" s="63" t="s">
        <v>156</v>
      </c>
      <c r="C7" s="64">
        <v>400</v>
      </c>
      <c r="D7" s="64"/>
      <c r="E7" s="65">
        <f t="shared" si="0"/>
        <v>400</v>
      </c>
    </row>
    <row r="8" spans="1:5" ht="12.75">
      <c r="A8" s="60">
        <v>22</v>
      </c>
      <c r="B8" s="63" t="s">
        <v>157</v>
      </c>
      <c r="C8" s="65">
        <v>600</v>
      </c>
      <c r="D8" s="64"/>
      <c r="E8" s="65">
        <f t="shared" si="0"/>
        <v>600</v>
      </c>
    </row>
    <row r="9" spans="1:5" ht="12.75">
      <c r="A9" s="63">
        <v>47</v>
      </c>
      <c r="B9" s="63" t="s">
        <v>191</v>
      </c>
      <c r="C9" s="65">
        <v>14500</v>
      </c>
      <c r="D9" s="64"/>
      <c r="E9" s="65">
        <f t="shared" si="0"/>
        <v>14500</v>
      </c>
    </row>
    <row r="10" spans="1:5" ht="12.75">
      <c r="A10" s="63">
        <v>49</v>
      </c>
      <c r="B10" s="63" t="s">
        <v>158</v>
      </c>
      <c r="C10" s="65">
        <v>200</v>
      </c>
      <c r="D10" s="64"/>
      <c r="E10" s="65">
        <f t="shared" si="0"/>
        <v>200</v>
      </c>
    </row>
    <row r="11" spans="1:5" ht="12.75">
      <c r="A11" s="63">
        <v>51</v>
      </c>
      <c r="B11" s="63" t="s">
        <v>192</v>
      </c>
      <c r="C11" s="65">
        <v>3000</v>
      </c>
      <c r="D11" s="64"/>
      <c r="E11" s="65">
        <f t="shared" si="0"/>
        <v>3000</v>
      </c>
    </row>
    <row r="12" spans="1:5" ht="12.75">
      <c r="A12" s="63">
        <v>69</v>
      </c>
      <c r="B12" s="63" t="s">
        <v>159</v>
      </c>
      <c r="C12" s="65">
        <v>500</v>
      </c>
      <c r="D12" s="64"/>
      <c r="E12" s="65">
        <f t="shared" si="0"/>
        <v>500</v>
      </c>
    </row>
    <row r="13" spans="1:5" ht="12.75">
      <c r="A13" s="63">
        <v>71</v>
      </c>
      <c r="B13" s="63" t="s">
        <v>160</v>
      </c>
      <c r="C13" s="65">
        <v>250</v>
      </c>
      <c r="D13" s="64"/>
      <c r="E13" s="65">
        <f t="shared" si="0"/>
        <v>250</v>
      </c>
    </row>
    <row r="14" spans="1:5" ht="12.75">
      <c r="A14" s="63">
        <v>72</v>
      </c>
      <c r="B14" s="63" t="s">
        <v>205</v>
      </c>
      <c r="C14" s="65">
        <v>100</v>
      </c>
      <c r="D14" s="64"/>
      <c r="E14" s="65">
        <f t="shared" si="0"/>
        <v>100</v>
      </c>
    </row>
    <row r="15" spans="1:5" ht="12.75">
      <c r="A15" s="63">
        <v>79</v>
      </c>
      <c r="B15" s="63" t="s">
        <v>161</v>
      </c>
      <c r="C15" s="65">
        <v>950</v>
      </c>
      <c r="D15" s="64"/>
      <c r="E15" s="65">
        <f t="shared" si="0"/>
        <v>950</v>
      </c>
    </row>
    <row r="16" spans="1:5" ht="12.75">
      <c r="A16" s="63">
        <v>99</v>
      </c>
      <c r="B16" s="63" t="s">
        <v>162</v>
      </c>
      <c r="C16" s="65">
        <v>250</v>
      </c>
      <c r="D16" s="64"/>
      <c r="E16" s="65">
        <f t="shared" si="0"/>
        <v>250</v>
      </c>
    </row>
    <row r="17" spans="1:5" ht="12.75">
      <c r="A17" s="63">
        <v>104</v>
      </c>
      <c r="B17" s="63" t="s">
        <v>163</v>
      </c>
      <c r="C17" s="65">
        <v>180</v>
      </c>
      <c r="D17" s="64"/>
      <c r="E17" s="65">
        <f t="shared" si="0"/>
        <v>180</v>
      </c>
    </row>
    <row r="18" spans="1:5" ht="12.75">
      <c r="A18" s="63">
        <v>106</v>
      </c>
      <c r="B18" s="63" t="s">
        <v>164</v>
      </c>
      <c r="C18" s="65">
        <v>500</v>
      </c>
      <c r="D18" s="64"/>
      <c r="E18" s="65">
        <f t="shared" si="0"/>
        <v>500</v>
      </c>
    </row>
    <row r="19" spans="1:5" ht="12.75">
      <c r="A19" s="63">
        <v>109</v>
      </c>
      <c r="B19" s="63" t="s">
        <v>165</v>
      </c>
      <c r="C19" s="65">
        <v>1500</v>
      </c>
      <c r="D19" s="64"/>
      <c r="E19" s="65">
        <f t="shared" si="0"/>
        <v>1500</v>
      </c>
    </row>
    <row r="20" spans="1:5" ht="12.75">
      <c r="A20" s="63">
        <v>110</v>
      </c>
      <c r="B20" s="63" t="s">
        <v>166</v>
      </c>
      <c r="C20" s="65">
        <v>500</v>
      </c>
      <c r="D20" s="64"/>
      <c r="E20" s="65">
        <f t="shared" si="0"/>
        <v>500</v>
      </c>
    </row>
    <row r="21" spans="1:5" ht="12.75">
      <c r="A21" s="63">
        <v>115</v>
      </c>
      <c r="B21" s="63" t="s">
        <v>167</v>
      </c>
      <c r="C21" s="65">
        <v>500</v>
      </c>
      <c r="D21" s="64"/>
      <c r="E21" s="65">
        <f t="shared" si="0"/>
        <v>500</v>
      </c>
    </row>
    <row r="22" spans="1:5" ht="12.75">
      <c r="A22" s="63">
        <v>116</v>
      </c>
      <c r="B22" s="63" t="s">
        <v>168</v>
      </c>
      <c r="C22" s="65">
        <v>500</v>
      </c>
      <c r="D22" s="64"/>
      <c r="E22" s="65">
        <f t="shared" si="0"/>
        <v>500</v>
      </c>
    </row>
    <row r="23" spans="1:5" ht="12.75">
      <c r="A23" s="63">
        <v>117</v>
      </c>
      <c r="B23" s="63" t="s">
        <v>169</v>
      </c>
      <c r="C23" s="65">
        <v>1200</v>
      </c>
      <c r="D23" s="64"/>
      <c r="E23" s="65">
        <f t="shared" si="0"/>
        <v>1200</v>
      </c>
    </row>
    <row r="24" spans="1:5" ht="12.75">
      <c r="A24" s="63">
        <v>118</v>
      </c>
      <c r="B24" s="63" t="s">
        <v>170</v>
      </c>
      <c r="C24" s="65">
        <v>300</v>
      </c>
      <c r="D24" s="64"/>
      <c r="E24" s="65">
        <f t="shared" si="0"/>
        <v>300</v>
      </c>
    </row>
    <row r="25" spans="1:5" ht="12.75">
      <c r="A25" s="63"/>
      <c r="B25" s="62" t="s">
        <v>171</v>
      </c>
      <c r="C25" s="65"/>
      <c r="D25" s="64"/>
      <c r="E25" s="65">
        <f t="shared" si="0"/>
        <v>0</v>
      </c>
    </row>
    <row r="26" spans="1:5" ht="12.75">
      <c r="A26" s="63">
        <v>119</v>
      </c>
      <c r="B26" s="63" t="s">
        <v>172</v>
      </c>
      <c r="C26" s="65">
        <v>125</v>
      </c>
      <c r="D26" s="64"/>
      <c r="E26" s="65">
        <f t="shared" si="0"/>
        <v>125</v>
      </c>
    </row>
    <row r="27" spans="1:5" ht="12.75">
      <c r="A27" s="63">
        <v>120</v>
      </c>
      <c r="B27" s="63" t="s">
        <v>173</v>
      </c>
      <c r="C27" s="65">
        <v>125</v>
      </c>
      <c r="D27" s="64"/>
      <c r="E27" s="65">
        <f t="shared" si="0"/>
        <v>125</v>
      </c>
    </row>
    <row r="28" spans="1:5" ht="12.75">
      <c r="A28" s="63">
        <v>121</v>
      </c>
      <c r="B28" s="63" t="s">
        <v>174</v>
      </c>
      <c r="C28" s="65">
        <v>370</v>
      </c>
      <c r="D28" s="64"/>
      <c r="E28" s="65">
        <f t="shared" si="0"/>
        <v>370</v>
      </c>
    </row>
    <row r="29" spans="1:5" ht="12.75">
      <c r="A29" s="63">
        <v>122</v>
      </c>
      <c r="B29" s="63" t="s">
        <v>175</v>
      </c>
      <c r="C29" s="65">
        <v>210</v>
      </c>
      <c r="D29" s="64"/>
      <c r="E29" s="65">
        <f t="shared" si="0"/>
        <v>210</v>
      </c>
    </row>
    <row r="30" spans="1:5" ht="12.75">
      <c r="A30" s="63">
        <v>123</v>
      </c>
      <c r="B30" s="63" t="s">
        <v>187</v>
      </c>
      <c r="C30" s="65">
        <v>500</v>
      </c>
      <c r="D30" s="64"/>
      <c r="E30" s="65">
        <f t="shared" si="0"/>
        <v>500</v>
      </c>
    </row>
    <row r="31" spans="1:5" ht="12.75">
      <c r="A31" s="63">
        <v>124</v>
      </c>
      <c r="B31" s="63" t="s">
        <v>188</v>
      </c>
      <c r="C31" s="65">
        <v>500</v>
      </c>
      <c r="D31" s="64"/>
      <c r="E31" s="65">
        <f t="shared" si="0"/>
        <v>500</v>
      </c>
    </row>
    <row r="32" spans="1:5" ht="12.75">
      <c r="A32" s="63">
        <v>125</v>
      </c>
      <c r="B32" s="63" t="s">
        <v>176</v>
      </c>
      <c r="C32" s="65">
        <v>2500</v>
      </c>
      <c r="D32" s="64"/>
      <c r="E32" s="65">
        <f t="shared" si="0"/>
        <v>2500</v>
      </c>
    </row>
    <row r="33" spans="1:5" ht="12.75">
      <c r="A33" s="63">
        <v>126</v>
      </c>
      <c r="B33" s="63" t="s">
        <v>177</v>
      </c>
      <c r="C33" s="65">
        <v>3500</v>
      </c>
      <c r="D33" s="64"/>
      <c r="E33" s="65">
        <f t="shared" si="0"/>
        <v>3500</v>
      </c>
    </row>
    <row r="34" spans="1:5" ht="12.75">
      <c r="A34" s="63">
        <v>127</v>
      </c>
      <c r="B34" s="63" t="s">
        <v>178</v>
      </c>
      <c r="C34" s="65">
        <v>1300</v>
      </c>
      <c r="D34" s="64"/>
      <c r="E34" s="65">
        <f t="shared" si="0"/>
        <v>1300</v>
      </c>
    </row>
    <row r="35" spans="1:5" ht="12.75">
      <c r="A35" s="63">
        <v>128</v>
      </c>
      <c r="B35" s="63" t="s">
        <v>179</v>
      </c>
      <c r="C35" s="65">
        <v>300</v>
      </c>
      <c r="D35" s="64"/>
      <c r="E35" s="65">
        <f t="shared" si="0"/>
        <v>300</v>
      </c>
    </row>
    <row r="36" spans="1:5" ht="12.75">
      <c r="A36" s="63">
        <v>129</v>
      </c>
      <c r="B36" s="63" t="s">
        <v>151</v>
      </c>
      <c r="C36" s="65">
        <v>70</v>
      </c>
      <c r="D36" s="64"/>
      <c r="E36" s="65">
        <f t="shared" si="0"/>
        <v>70</v>
      </c>
    </row>
    <row r="37" spans="1:5" ht="12.75">
      <c r="A37" s="63">
        <v>130</v>
      </c>
      <c r="B37" s="63" t="s">
        <v>180</v>
      </c>
      <c r="C37" s="65">
        <v>400</v>
      </c>
      <c r="D37" s="65"/>
      <c r="E37" s="65">
        <f t="shared" si="0"/>
        <v>400</v>
      </c>
    </row>
    <row r="38" spans="1:5" ht="12.75">
      <c r="A38" s="63">
        <v>131</v>
      </c>
      <c r="B38" s="63" t="s">
        <v>181</v>
      </c>
      <c r="C38" s="65">
        <v>330</v>
      </c>
      <c r="D38" s="64"/>
      <c r="E38" s="65">
        <f t="shared" si="0"/>
        <v>330</v>
      </c>
    </row>
    <row r="39" spans="1:5" ht="12.75">
      <c r="A39" s="63">
        <v>132</v>
      </c>
      <c r="B39" s="63" t="s">
        <v>185</v>
      </c>
      <c r="C39" s="65">
        <v>250</v>
      </c>
      <c r="D39" s="64"/>
      <c r="E39" s="65">
        <f t="shared" si="0"/>
        <v>250</v>
      </c>
    </row>
    <row r="40" spans="1:5" ht="12.75">
      <c r="A40" s="63">
        <v>133</v>
      </c>
      <c r="B40" s="63" t="s">
        <v>186</v>
      </c>
      <c r="C40" s="65">
        <v>100</v>
      </c>
      <c r="D40" s="64"/>
      <c r="E40" s="65">
        <f t="shared" si="0"/>
        <v>100</v>
      </c>
    </row>
    <row r="41" spans="1:5" ht="12.75">
      <c r="A41" s="63">
        <v>134</v>
      </c>
      <c r="B41" s="63" t="s">
        <v>182</v>
      </c>
      <c r="C41" s="65">
        <v>50</v>
      </c>
      <c r="D41" s="64"/>
      <c r="E41" s="65">
        <f t="shared" si="0"/>
        <v>50</v>
      </c>
    </row>
    <row r="42" spans="1:5" ht="12.75">
      <c r="A42" s="63">
        <v>135</v>
      </c>
      <c r="B42" s="63" t="s">
        <v>183</v>
      </c>
      <c r="C42" s="65">
        <v>210</v>
      </c>
      <c r="D42" s="64"/>
      <c r="E42" s="65">
        <f t="shared" si="0"/>
        <v>210</v>
      </c>
    </row>
    <row r="43" spans="1:5" ht="12.75">
      <c r="A43" s="63">
        <v>136</v>
      </c>
      <c r="B43" s="63" t="s">
        <v>184</v>
      </c>
      <c r="C43" s="65">
        <v>150</v>
      </c>
      <c r="D43" s="64"/>
      <c r="E43" s="65">
        <f t="shared" si="0"/>
        <v>150</v>
      </c>
    </row>
    <row r="44" spans="1:5" ht="12.75">
      <c r="A44" s="63">
        <v>137</v>
      </c>
      <c r="B44" s="63" t="s">
        <v>190</v>
      </c>
      <c r="C44" s="65">
        <v>500</v>
      </c>
      <c r="D44" s="64"/>
      <c r="E44" s="65">
        <f t="shared" si="0"/>
        <v>500</v>
      </c>
    </row>
    <row r="45" spans="1:5" ht="12.75">
      <c r="A45" s="63">
        <v>138</v>
      </c>
      <c r="B45" s="63" t="s">
        <v>203</v>
      </c>
      <c r="C45" s="65">
        <v>600</v>
      </c>
      <c r="D45" s="64"/>
      <c r="E45" s="65">
        <f t="shared" si="0"/>
        <v>600</v>
      </c>
    </row>
    <row r="46" spans="1:5" ht="12.75">
      <c r="A46" s="63">
        <v>139</v>
      </c>
      <c r="B46" s="63" t="s">
        <v>204</v>
      </c>
      <c r="C46" s="65">
        <v>100</v>
      </c>
      <c r="D46" s="64"/>
      <c r="E46" s="65">
        <f t="shared" si="0"/>
        <v>100</v>
      </c>
    </row>
    <row r="47" spans="1:5" ht="12.75">
      <c r="A47" s="63"/>
      <c r="B47" s="62" t="s">
        <v>65</v>
      </c>
      <c r="C47" s="61">
        <f>SUM(C1:C46)</f>
        <v>39920</v>
      </c>
      <c r="D47" s="61">
        <f>SUM(D1:D46)</f>
        <v>0</v>
      </c>
      <c r="E47" s="61">
        <f>SUM(E1:E46)</f>
        <v>39920</v>
      </c>
    </row>
    <row r="48" spans="1:3" ht="12.75">
      <c r="A48" s="66"/>
      <c r="B48" s="66"/>
      <c r="C48" s="6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Nepomuk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piherovairena</dc:creator>
  <cp:keywords/>
  <dc:description/>
  <cp:lastModifiedBy>Valued Acer Customer</cp:lastModifiedBy>
  <cp:lastPrinted>2012-06-20T08:08:17Z</cp:lastPrinted>
  <dcterms:created xsi:type="dcterms:W3CDTF">2005-11-22T12:54:29Z</dcterms:created>
  <dcterms:modified xsi:type="dcterms:W3CDTF">2012-06-21T05:25:47Z</dcterms:modified>
  <cp:category/>
  <cp:version/>
  <cp:contentType/>
  <cp:contentStatus/>
</cp:coreProperties>
</file>